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8060" windowHeight="12000" activeTab="0"/>
  </bookViews>
  <sheets>
    <sheet name="District Template" sheetId="1" r:id="rId1"/>
  </sheets>
  <definedNames/>
  <calcPr fullCalcOnLoad="1"/>
</workbook>
</file>

<file path=xl/comments1.xml><?xml version="1.0" encoding="utf-8"?>
<comments xmlns="http://schemas.openxmlformats.org/spreadsheetml/2006/main">
  <authors>
    <author>ssrineni</author>
  </authors>
  <commentList>
    <comment ref="A263" authorId="0">
      <text>
        <r>
          <rPr>
            <b/>
            <u val="single"/>
            <sz val="8"/>
            <rFont val="Tahoma"/>
            <family val="2"/>
          </rPr>
          <t xml:space="preserve">TSSA Link: </t>
        </r>
        <r>
          <rPr>
            <b/>
            <sz val="8"/>
            <rFont val="Tahoma"/>
            <family val="2"/>
          </rPr>
          <t>http://www.kyepsb.net/documents/EduPrep/tssa.pdf</t>
        </r>
      </text>
    </comment>
    <comment ref="A262" authorId="0">
      <text>
        <r>
          <rPr>
            <b/>
            <u val="single"/>
            <sz val="8"/>
            <rFont val="Tahoma"/>
            <family val="2"/>
          </rPr>
          <t xml:space="preserve">TSSA Link: </t>
        </r>
        <r>
          <rPr>
            <b/>
            <sz val="8"/>
            <rFont val="Tahoma"/>
            <family val="2"/>
          </rPr>
          <t>http://www.kyepsb.net/documents/EduPrep/tssa.pdf</t>
        </r>
      </text>
    </comment>
    <comment ref="A258" authorId="0">
      <text>
        <r>
          <rPr>
            <sz val="8"/>
            <rFont val="Tahoma"/>
            <family val="2"/>
          </rPr>
          <t xml:space="preserve">
STANDARD 6:  Demonstrates Implementation of Technology 
The teacher uses technology to support instruction;  access and manipulate data;  enhance professional growth and productivity;  communicate and collaborate with colleagues, parents, and the community;  and conduct research.
PERFORMANCE CRITERIA: 
The extent to which the teacher: 
6.1 Uses availavle technology to design and plan instruction.
6.2 Uses available technology to implement instruction that facilitates student learning.
6.3 Integrates student use of available technology into instruction.
6.4 Uses available technology to assess and communicate student learning.
6.5 Demonstrates ethical and legal use of technology.</t>
        </r>
      </text>
    </comment>
    <comment ref="A51" authorId="0">
      <text>
        <r>
          <rPr>
            <b/>
            <u val="single"/>
            <sz val="8"/>
            <rFont val="Tahoma"/>
            <family val="2"/>
          </rPr>
          <t>Minimum Standard for PC platform:</t>
        </r>
        <r>
          <rPr>
            <b/>
            <sz val="8"/>
            <rFont val="Tahoma"/>
            <family val="2"/>
          </rPr>
          <t xml:space="preserve">
     Desktop – 2.8 GHz
     Laptop – Celeron M 1.5 GHz
    If it is a Single Core (Pentium M, Celeron etc)
       </t>
        </r>
        <r>
          <rPr>
            <b/>
            <i/>
            <sz val="8"/>
            <rFont val="Tahoma"/>
            <family val="2"/>
          </rPr>
          <t>Then clock speed rating must meet the minimum GHz.</t>
        </r>
        <r>
          <rPr>
            <b/>
            <sz val="8"/>
            <rFont val="Tahoma"/>
            <family val="2"/>
          </rPr>
          <t xml:space="preserve">
    If it is a Dual Core, Core Duo, Core 2 Dou or Quad Core
       </t>
        </r>
        <r>
          <rPr>
            <b/>
            <i/>
            <sz val="8"/>
            <rFont val="Tahoma"/>
            <family val="2"/>
          </rPr>
          <t>It meets Minimum specs</t>
        </r>
        <r>
          <rPr>
            <b/>
            <sz val="8"/>
            <rFont val="Tahoma"/>
            <family val="2"/>
          </rPr>
          <t xml:space="preserve">
</t>
        </r>
        <r>
          <rPr>
            <sz val="8"/>
            <rFont val="Tahoma"/>
            <family val="2"/>
          </rPr>
          <t xml:space="preserve">
</t>
        </r>
        <r>
          <rPr>
            <b/>
            <u val="single"/>
            <sz val="8"/>
            <rFont val="Tahoma"/>
            <family val="2"/>
          </rPr>
          <t>Minimum Standard for Macintosh platform:</t>
        </r>
        <r>
          <rPr>
            <b/>
            <sz val="8"/>
            <rFont val="Tahoma"/>
            <family val="2"/>
          </rPr>
          <t xml:space="preserve">
     Desktop – 1.83 GHz
     Laptop – 1.33 GHz</t>
        </r>
        <r>
          <rPr>
            <sz val="8"/>
            <rFont val="Tahoma"/>
            <family val="2"/>
          </rPr>
          <t xml:space="preserve">
</t>
        </r>
      </text>
    </comment>
    <comment ref="A18" authorId="0">
      <text>
        <r>
          <rPr>
            <b/>
            <sz val="8"/>
            <rFont val="Tahoma"/>
            <family val="2"/>
          </rPr>
          <t xml:space="preserve">Each workstation must be listed as either primarily used as a student or teacher workstation.  While we realize a student workstation can be used by a teacher (and visa-versa) for some portion of the day, it is important that for each workstation you identify who (i.e., a teacher or student) it is primarily assigned to and used by to avoid double counting. </t>
        </r>
        <r>
          <rPr>
            <sz val="8"/>
            <rFont val="Tahoma"/>
            <family val="2"/>
          </rPr>
          <t xml:space="preserve">
</t>
        </r>
      </text>
    </comment>
    <comment ref="A195" authorId="0">
      <text>
        <r>
          <rPr>
            <b/>
            <sz val="8"/>
            <rFont val="Tahoma"/>
            <family val="2"/>
          </rPr>
          <t>ssrineni:</t>
        </r>
        <r>
          <rPr>
            <sz val="8"/>
            <rFont val="Tahoma"/>
            <family val="2"/>
          </rPr>
          <t xml:space="preserve">
A1 through A6 schools only</t>
        </r>
      </text>
    </comment>
  </commentList>
</comments>
</file>

<file path=xl/sharedStrings.xml><?xml version="1.0" encoding="utf-8"?>
<sst xmlns="http://schemas.openxmlformats.org/spreadsheetml/2006/main" count="296" uniqueCount="221">
  <si>
    <t xml:space="preserve">ADA     </t>
  </si>
  <si>
    <t xml:space="preserve">NUMBER OF CLASSROOMS </t>
  </si>
  <si>
    <t xml:space="preserve">NUMBER OF CLASSROOM TEACHERS </t>
  </si>
  <si>
    <t>Elementary Schools</t>
  </si>
  <si>
    <t>Total</t>
  </si>
  <si>
    <t>Percentage</t>
  </si>
  <si>
    <t>Secondary Schools (Middle, HS, Alternative)</t>
  </si>
  <si>
    <t>GRAND TOTAL</t>
  </si>
  <si>
    <t>Home Access for Students</t>
  </si>
  <si>
    <t>1.  Percentage of students that have a computer at home?</t>
  </si>
  <si>
    <t xml:space="preserve">     a) Percentage of these computers that are less than 5 years old?</t>
  </si>
  <si>
    <t>2.  Percentage of students that have Internet access at home?</t>
  </si>
  <si>
    <t>3.  Percentage of students for each type of Internet connectivity?</t>
  </si>
  <si>
    <t xml:space="preserve">     a)  Dial Up</t>
  </si>
  <si>
    <t xml:space="preserve">     b)  Cable Modem</t>
  </si>
  <si>
    <t xml:space="preserve">     c)  DSL (usually provided by telephone company)</t>
  </si>
  <si>
    <t xml:space="preserve">     d)  Satellite Dish</t>
  </si>
  <si>
    <t xml:space="preserve">     e)  Other</t>
  </si>
  <si>
    <t>District Office</t>
  </si>
  <si>
    <t>TOTAL</t>
  </si>
  <si>
    <t>Section 3: Workstation Software</t>
  </si>
  <si>
    <t>Workstation operating system information</t>
  </si>
  <si>
    <t>Instructional</t>
  </si>
  <si>
    <t>Administrative</t>
  </si>
  <si>
    <t>Windows XP</t>
  </si>
  <si>
    <t>Vista</t>
  </si>
  <si>
    <t>Mac OS 9 (and earlier)</t>
  </si>
  <si>
    <t>Mac OS 10</t>
  </si>
  <si>
    <t>Other:(workstation/Instructional Devices that have an OS that is neither Windows or Mac (e.g. Linux)</t>
  </si>
  <si>
    <t>TOTAL (Equals totals from Section 2)</t>
  </si>
  <si>
    <t>Office 2003 or Earlier</t>
  </si>
  <si>
    <t>Office 2007</t>
  </si>
  <si>
    <t>Open Office or Other</t>
  </si>
  <si>
    <t>Section 4: Other Computing Devices</t>
  </si>
  <si>
    <t>1. Has the district permitted personally owned Devices to be brought to school by students?</t>
  </si>
  <si>
    <t>2. Has the district permitted personally owned Devices to be brought to school by teachers?</t>
  </si>
  <si>
    <t>3. Has the district permitted personally owned Devices to be brought to school by administrators?</t>
  </si>
  <si>
    <t>Section 5: Technology Leadership</t>
  </si>
  <si>
    <t>Service, Support and Training Resources</t>
  </si>
  <si>
    <t>1. Estimate the percentage of time the CIO/DTC spends performing the following tasks:</t>
  </si>
  <si>
    <t xml:space="preserve">1.a) Justifying, obtaining, managing funding for existing technology services or new projects (e.g., e-rate discounts, NCLB technology funds, KETS EDTECH funds, other local, state or federal funds) </t>
  </si>
  <si>
    <t>1.b) Planning, research, preparation, engineering, procurement and installation of new technology enabled projects or major enhancements to existing instructional or administrative systems</t>
  </si>
  <si>
    <t>1.c) Integration and training of technology tools into instructional and administrative business processes</t>
  </si>
  <si>
    <t>1.d) Operations and maintenance of existing instructional and technology services to schools and district office</t>
  </si>
  <si>
    <t>1.e) Technology related written communications, meetings, customer satisfaction/complaint investigations, public relations, providing data requests, personnel issues, security, and vendor management</t>
  </si>
  <si>
    <t xml:space="preserve">1.f) Other CIO/DTC Responsibilities </t>
  </si>
  <si>
    <t>1.g) Other Responsibilities outside of CIO responsibilities (e.g., Facilities Director, Teacher, Supt)</t>
  </si>
  <si>
    <t>TOTAL (Section 5 : 1.a - 1.g)</t>
  </si>
  <si>
    <t>2. Number of schools with a STC?</t>
  </si>
  <si>
    <t>3. Are they paid a stipend? If yes, what is the annual average stipend?</t>
  </si>
  <si>
    <t>4.  Number of FTE in-house district/school technicians that focus on daily operations and maintenance?</t>
  </si>
  <si>
    <t>5.  Number of FTE outsourced district/school technicians that focus on daily operations and maintenance?</t>
  </si>
  <si>
    <t>6.  Number of FTE district/school Technology Integration Specialists (Technology/Curriculum Resource Teachers)?</t>
  </si>
  <si>
    <t>7. Number of FTE students that assist with technology leadership, services, support and training?</t>
  </si>
  <si>
    <t>8. Number of schools with active STLP?</t>
  </si>
  <si>
    <t>9. Are STLP Leaders paid a stipend? If yes, what is the annual average stipend?</t>
  </si>
  <si>
    <t>Student, Instructional and Leadership Technology Skills</t>
  </si>
  <si>
    <t>Students</t>
  </si>
  <si>
    <t>1.a) Has the district implemented the technology skills for students as defined in the Program of Studies?</t>
  </si>
  <si>
    <t>1.b) Are these student technology skills evaluated?</t>
  </si>
  <si>
    <t xml:space="preserve">1.c) At what grade level do your students start formally learning and acquiring keyboarding skills?  </t>
  </si>
  <si>
    <t>Instructional and Leadership Staff</t>
  </si>
  <si>
    <t>1.d) Has the district defined and implemented technology skills and knowledge assessments as part of the district evaluation plan for teachers?</t>
  </si>
  <si>
    <t>1.e) Has the district defined and implemented technology skills and knowledge assessments as part of the district evaluation plan for school leaders (central office and school level leadership)?</t>
  </si>
  <si>
    <t>Section 6: Network Connectivity</t>
  </si>
  <si>
    <t xml:space="preserve">School Wide Area Network (WAN) Connection to District Hub Site </t>
  </si>
  <si>
    <t># Schools</t>
  </si>
  <si>
    <t>Local Area Network Capacity within the Schools</t>
  </si>
  <si>
    <t xml:space="preserve">Section 7: Ease of Access to Telephonic Services  </t>
  </si>
  <si>
    <t xml:space="preserve">   a) Upgrade/replace to traditional phone system</t>
  </si>
  <si>
    <t xml:space="preserve">   b) Upgrade/replace to Voice over IP (VoIP) system</t>
  </si>
  <si>
    <t>Section 8: Intelligent Classrooms</t>
  </si>
  <si>
    <t>1. Number of electronic image Projection Devices available to classrooms? (mounted or mobile)</t>
  </si>
  <si>
    <t>2. Number of Plasma/LCD wall-mounted units in classrooms?</t>
  </si>
  <si>
    <t>3. Number of interactive white-boards (mounted or mobile) in classrooms?</t>
  </si>
  <si>
    <t>4.  Number of individual responder systems (using clicker type Devices)?</t>
  </si>
  <si>
    <t>5. Number of wireless interactive slates/pads?</t>
  </si>
  <si>
    <t>6. Number of Document Cameras?</t>
  </si>
  <si>
    <t>DIST NAME</t>
  </si>
  <si>
    <t>Number of student Instructional Devices located in standard classrooms</t>
  </si>
  <si>
    <t>Number of student Instructional Devices located in fixed or mobile labs</t>
  </si>
  <si>
    <t>Number of student Instructional Devices that are carried and stay with student</t>
  </si>
  <si>
    <t>TOTAL of Elementary Student Instructional Devices</t>
  </si>
  <si>
    <t>Number of student Instructional Devices in locations that have 3 or less student workstations</t>
  </si>
  <si>
    <t>Number of student Instructional Devices in locations that have 4 or more student workstations</t>
  </si>
  <si>
    <t>TOTAL of Secondary Student Instructional Devices</t>
  </si>
  <si>
    <t>Section 2:  Age, Mobility and Availability of School District Instructional Devices</t>
  </si>
  <si>
    <t>Total number of student Instructional Devices</t>
  </si>
  <si>
    <t>Number of student Instructional Devices that meet or exceed minimum standards</t>
  </si>
  <si>
    <t>Number of student Instructional Devices that are laptop</t>
  </si>
  <si>
    <t xml:space="preserve">Total number of classroom teacher Instructional Devices </t>
  </si>
  <si>
    <t>Number of classroom teacher Instructional Devices that meet or exceed minimum standards</t>
  </si>
  <si>
    <t>Number of classroom teacher Instructional Devices that are laptop</t>
  </si>
  <si>
    <t xml:space="preserve">Total number of administrator/other Instructional Devices </t>
  </si>
  <si>
    <t>Number of administrator/other Instructional Devices that meet or exceed minimum standards</t>
  </si>
  <si>
    <t>Number of administrator/other Instructional Devices that are laptop</t>
  </si>
  <si>
    <t>1.  How many total Instructional Devices use the following OS?</t>
  </si>
  <si>
    <t>2.   How many total Instructional Devices use the following Productivity Software?</t>
  </si>
  <si>
    <t>3.  What percentage of your Instructional Devices are connected to the local area network?</t>
  </si>
  <si>
    <t>4.  What percentage of your Instructional Devices use wireless to connect to the school LAN?</t>
  </si>
  <si>
    <t>Adminstrator/
Other IDU</t>
  </si>
  <si>
    <t>Student 
IDU</t>
  </si>
  <si>
    <t>Teacher 
IDU</t>
  </si>
  <si>
    <t>What percentage of all Instructional Devices does the district plan on upgrading to Windows 7 in the next 12 months?</t>
  </si>
  <si>
    <t>Home Access for Teachers</t>
  </si>
  <si>
    <t>1.  Percentage of teachers that have a computer at home?</t>
  </si>
  <si>
    <t>2.  Percentage of teachers that have Internet access at home?</t>
  </si>
  <si>
    <t>3.  Percentage of teachers for each type of Internet connectivity?</t>
  </si>
  <si>
    <t>3.a If you answered "Yes", what level of adoption have you achieved?</t>
  </si>
  <si>
    <t>Digital Citizenship</t>
  </si>
  <si>
    <t>Please indicate which of the following nine elements of Digital Citizenship have been adopted as part of the district’s technology culture through either curriculum or an Acceptable Use Policy for students and staff?</t>
  </si>
  <si>
    <t>Digital Access</t>
  </si>
  <si>
    <t>Digital Commerce</t>
  </si>
  <si>
    <t>Digital Communication</t>
  </si>
  <si>
    <t>Digital Literacy/Education</t>
  </si>
  <si>
    <t>Digital Etiquette</t>
  </si>
  <si>
    <t>Digital Law</t>
  </si>
  <si>
    <t>Digital Rights and Responsibilities</t>
  </si>
  <si>
    <t>Digital Health and Wellness/Safety</t>
  </si>
  <si>
    <t>Digital Security/Self Protection</t>
  </si>
  <si>
    <t>Section 9: Video Conferencing /Web 2.0 Collaboration /On-line Assessment</t>
  </si>
  <si>
    <t>Video Conferencing</t>
  </si>
  <si>
    <t>1. How many Classroom-type systems (Tandberg, Polycom, etc) does your district own?</t>
  </si>
  <si>
    <t>2. On average, how often are these systems used?</t>
  </si>
  <si>
    <t>3. What other video-based communications does your district use?</t>
  </si>
  <si>
    <t>a. Desktop-based (WebEx, Adobe Connect, Elluminate, Tandberg MOVI)</t>
  </si>
  <si>
    <t>b. Web-based (iChat, SKYPE, etc.)</t>
  </si>
  <si>
    <t xml:space="preserve">c. One-way video broadcast (webcast, podcast, etc)? </t>
  </si>
  <si>
    <t>Web 2.0 Tools</t>
  </si>
  <si>
    <t>Which best describes your district’s use of Web 2.0 Tools (i.e. collaboration tools, social networking tools, etc.) for instructional/educational purposes by teachers and district staff</t>
  </si>
  <si>
    <t>Which best describes your district’s use of Web 2.0 Tools (i.e. collaboration tools, social networking tools, etc.) for instructional/educational purposes by students</t>
  </si>
  <si>
    <t>Does your district have a Board Policy on the use of Web 2.0 Tools?</t>
  </si>
  <si>
    <t>Online Assessment</t>
  </si>
  <si>
    <t>Do your students use instructional devices (desktops, laptops, netbooks, etc.) for formative testing purposes?</t>
  </si>
  <si>
    <t>Please indicate which of the following online formative assessment packages you use in your district (you may choose more than one)</t>
  </si>
  <si>
    <t>MAP (Measures of Academic Progress)</t>
  </si>
  <si>
    <t>Other</t>
  </si>
  <si>
    <t>Section 10: Federal Reporting</t>
  </si>
  <si>
    <t>Technology Literacy</t>
  </si>
  <si>
    <r>
      <rPr>
        <sz val="10"/>
        <rFont val="Tahoma"/>
        <family val="2"/>
      </rPr>
      <t>3. Has the district began utilizing web-based productivity tools (i.e Office on-line, Google Docs, etc)</t>
    </r>
    <r>
      <rPr>
        <b/>
        <sz val="12"/>
        <rFont val="Tahoma"/>
        <family val="2"/>
      </rPr>
      <t xml:space="preserve"> </t>
    </r>
  </si>
  <si>
    <t>2.  What percentage of your classrooms are connected to the local area network?</t>
  </si>
  <si>
    <r>
      <t xml:space="preserve">Number of teachers that are </t>
    </r>
    <r>
      <rPr>
        <b/>
        <sz val="10"/>
        <rFont val="Tahoma"/>
        <family val="2"/>
      </rPr>
      <t xml:space="preserve">proficient </t>
    </r>
    <r>
      <rPr>
        <sz val="10"/>
        <rFont val="Tahoma"/>
        <family val="2"/>
      </rPr>
      <t>in Standard 6?</t>
    </r>
  </si>
  <si>
    <r>
      <t xml:space="preserve">Number of teachers that are </t>
    </r>
    <r>
      <rPr>
        <b/>
        <sz val="10"/>
        <rFont val="Tahoma"/>
        <family val="2"/>
      </rPr>
      <t>not</t>
    </r>
    <r>
      <rPr>
        <sz val="10"/>
        <rFont val="Tahoma"/>
        <family val="2"/>
      </rPr>
      <t xml:space="preserve"> </t>
    </r>
    <r>
      <rPr>
        <b/>
        <sz val="10"/>
        <rFont val="Tahoma"/>
        <family val="2"/>
      </rPr>
      <t xml:space="preserve">proficient </t>
    </r>
    <r>
      <rPr>
        <sz val="10"/>
        <rFont val="Tahoma"/>
        <family val="2"/>
      </rPr>
      <t>in Standard 6?</t>
    </r>
  </si>
  <si>
    <r>
      <t xml:space="preserve">Number of Library/Media Specialists that are </t>
    </r>
    <r>
      <rPr>
        <b/>
        <sz val="10"/>
        <rFont val="Tahoma"/>
        <family val="2"/>
      </rPr>
      <t xml:space="preserve">proficient </t>
    </r>
    <r>
      <rPr>
        <sz val="10"/>
        <rFont val="Tahoma"/>
        <family val="2"/>
      </rPr>
      <t>in Standard 6?</t>
    </r>
  </si>
  <si>
    <r>
      <t xml:space="preserve">Number of Library/Media Specialists that are </t>
    </r>
    <r>
      <rPr>
        <b/>
        <sz val="10"/>
        <rFont val="Tahoma"/>
        <family val="2"/>
      </rPr>
      <t>not</t>
    </r>
    <r>
      <rPr>
        <sz val="10"/>
        <rFont val="Tahoma"/>
        <family val="2"/>
      </rPr>
      <t xml:space="preserve"> </t>
    </r>
    <r>
      <rPr>
        <b/>
        <sz val="10"/>
        <rFont val="Tahoma"/>
        <family val="2"/>
      </rPr>
      <t xml:space="preserve">proficient </t>
    </r>
    <r>
      <rPr>
        <sz val="10"/>
        <rFont val="Tahoma"/>
        <family val="2"/>
      </rPr>
      <t>in Standard 6?</t>
    </r>
  </si>
  <si>
    <r>
      <t xml:space="preserve">Number of administrators that are </t>
    </r>
    <r>
      <rPr>
        <b/>
        <sz val="10"/>
        <rFont val="Tahoma"/>
        <family val="2"/>
      </rPr>
      <t xml:space="preserve">proficient </t>
    </r>
    <r>
      <rPr>
        <sz val="10"/>
        <rFont val="Tahoma"/>
        <family val="2"/>
      </rPr>
      <t>as per the Technology Standards for School Administrators (TSSA)</t>
    </r>
  </si>
  <si>
    <r>
      <t xml:space="preserve">Number of administrators that are </t>
    </r>
    <r>
      <rPr>
        <b/>
        <sz val="10"/>
        <rFont val="Tahoma"/>
        <family val="2"/>
      </rPr>
      <t>not</t>
    </r>
    <r>
      <rPr>
        <sz val="10"/>
        <rFont val="Tahoma"/>
        <family val="2"/>
      </rPr>
      <t xml:space="preserve"> </t>
    </r>
    <r>
      <rPr>
        <b/>
        <sz val="10"/>
        <rFont val="Tahoma"/>
        <family val="2"/>
      </rPr>
      <t xml:space="preserve">proficient </t>
    </r>
    <r>
      <rPr>
        <sz val="10"/>
        <rFont val="Tahoma"/>
        <family val="2"/>
      </rPr>
      <t>as per the Technology Standards for School Administrators (TSSA)</t>
    </r>
  </si>
  <si>
    <r>
      <t xml:space="preserve">** Minimum Standard Specification for </t>
    </r>
    <r>
      <rPr>
        <b/>
        <i/>
        <u val="single"/>
        <sz val="10"/>
        <color indexed="56"/>
        <rFont val="Tahoma"/>
        <family val="2"/>
      </rPr>
      <t xml:space="preserve">PC </t>
    </r>
    <r>
      <rPr>
        <b/>
        <i/>
        <sz val="10"/>
        <color indexed="10"/>
        <rFont val="Tahoma"/>
        <family val="2"/>
      </rPr>
      <t xml:space="preserve">and </t>
    </r>
    <r>
      <rPr>
        <b/>
        <i/>
        <u val="single"/>
        <sz val="10"/>
        <color indexed="56"/>
        <rFont val="Tahoma"/>
        <family val="2"/>
      </rPr>
      <t>Macintosh</t>
    </r>
    <r>
      <rPr>
        <b/>
        <i/>
        <sz val="10"/>
        <color indexed="10"/>
        <rFont val="Tahoma"/>
        <family val="2"/>
      </rPr>
      <t xml:space="preserve"> platform </t>
    </r>
  </si>
  <si>
    <t>Section 1: Student Instructional Devices/Desktop Virtualization/Home Access</t>
  </si>
  <si>
    <t>Desktop Virtualization - Elementary Schools</t>
  </si>
  <si>
    <t>Instructional Devices - Elementary Schools</t>
  </si>
  <si>
    <t>Instructional Devices - Secondary Schools (Middle, HS, Alt)</t>
  </si>
  <si>
    <t>How many hardware based desktop virtualization cards (i.e. N-Computing, Fiddlehead, MiniFrame) have you deployed in your district?</t>
  </si>
  <si>
    <t>How many additional student instructional access terminals did this create in your district?</t>
  </si>
  <si>
    <t>Desktop Virtualization - Secondary Schools (Middle, HS, Alt)</t>
  </si>
  <si>
    <t>Windows 7</t>
  </si>
  <si>
    <t>Pre-Windows XP</t>
  </si>
  <si>
    <t>Office 2010</t>
  </si>
  <si>
    <t>Office 2004 for Mac or Earlier</t>
  </si>
  <si>
    <t>Office 2008 for Mac</t>
  </si>
  <si>
    <t>1.  What percentage of LAN ports are switched 1GB or above?</t>
  </si>
  <si>
    <t>5.  Number of schools with wireless coverage throughout the school?</t>
  </si>
  <si>
    <t>Next Generation Instructional Devices</t>
  </si>
  <si>
    <t>District Owned</t>
  </si>
  <si>
    <t>Personally Owned</t>
  </si>
  <si>
    <t>2. Number of E-Readers (Kindle, etc)</t>
  </si>
  <si>
    <t xml:space="preserve">4. Number of Smartphones (Windows Mobile, iPhone, Droid, Blackberry, etc) - Devices which provide wireless email, texting, internet access and other on-line services. </t>
  </si>
  <si>
    <t>6.  Number of schools with existing 1 to 1 instructional device initiatives?</t>
  </si>
  <si>
    <t>7.  Number of schools planned 1 to 1 instructional device initiatives over the next 12 months?</t>
  </si>
  <si>
    <t>3. Number of Handheld Wireless (iPod Touch, MP3, etc)</t>
  </si>
  <si>
    <t>1.  Number of schools that have implemented Traditional Phone System?</t>
  </si>
  <si>
    <t>2.  Number of schools that have implemented a Voice over IP (VoIP) system?</t>
  </si>
  <si>
    <t>3.  Number of schools that anticipate to replace/upgrade phone system in the next two years?</t>
  </si>
  <si>
    <t>How many total Instructional Devices (mini computing devices)  within the district were purchased/acquired new, from all funding sources for FY11?</t>
  </si>
  <si>
    <t>Total number of days CIO/DTC position is employed during the FY11 school year</t>
  </si>
  <si>
    <t xml:space="preserve"> Personally Owned Computing Devices (Laptops/Tablet PCs/Mobile Devices)</t>
  </si>
  <si>
    <t>PLAN</t>
  </si>
  <si>
    <t>EXPLORE</t>
  </si>
  <si>
    <t>Study Island</t>
  </si>
  <si>
    <t>Success Maker</t>
  </si>
  <si>
    <t>COMPASS (Computer Adaptive Placement Assessment and Support System)</t>
  </si>
  <si>
    <r>
      <t>Number of 8th graders (school year 2010-11) that are</t>
    </r>
    <r>
      <rPr>
        <b/>
        <sz val="10"/>
        <rFont val="Tahoma"/>
        <family val="2"/>
      </rPr>
      <t xml:space="preserve"> technology literate</t>
    </r>
    <r>
      <rPr>
        <sz val="10"/>
        <rFont val="Tahoma"/>
        <family val="2"/>
      </rPr>
      <t xml:space="preserve"> as referrenced in the Program of Studies?</t>
    </r>
  </si>
  <si>
    <r>
      <t>Number of 8th graders (school year 2010-11) that are</t>
    </r>
    <r>
      <rPr>
        <b/>
        <sz val="10"/>
        <rFont val="Tahoma"/>
        <family val="2"/>
      </rPr>
      <t xml:space="preserve"> not technology literate</t>
    </r>
    <r>
      <rPr>
        <sz val="10"/>
        <rFont val="Tahoma"/>
        <family val="2"/>
      </rPr>
      <t xml:space="preserve"> as referrenced in the Program of Studies?</t>
    </r>
  </si>
  <si>
    <r>
      <t xml:space="preserve">Number of 12th graders (school year 2010-11) that are </t>
    </r>
    <r>
      <rPr>
        <b/>
        <sz val="10"/>
        <rFont val="Tahoma"/>
        <family val="2"/>
      </rPr>
      <t>technology literate</t>
    </r>
    <r>
      <rPr>
        <sz val="10"/>
        <rFont val="Tahoma"/>
        <family val="2"/>
      </rPr>
      <t xml:space="preserve"> as referrenced in the Program of Studies?</t>
    </r>
  </si>
  <si>
    <r>
      <t xml:space="preserve">Number of 12th graders (school year 2010-11) that are </t>
    </r>
    <r>
      <rPr>
        <b/>
        <sz val="10"/>
        <rFont val="Tahoma"/>
        <family val="2"/>
      </rPr>
      <t>not technology literate</t>
    </r>
    <r>
      <rPr>
        <sz val="10"/>
        <rFont val="Tahoma"/>
        <family val="2"/>
      </rPr>
      <t xml:space="preserve"> as referrenced in the Program of Studies?</t>
    </r>
  </si>
  <si>
    <t>2011 District Technology Readiness Report</t>
  </si>
  <si>
    <t>a) via Assessment</t>
  </si>
  <si>
    <t>b) via Observation</t>
  </si>
  <si>
    <t>Number of student Instructional Devices that are tablet PC</t>
  </si>
  <si>
    <t>Number of teacher Instructional Devices that are tablet PC</t>
  </si>
  <si>
    <t>Number of administrator/other Instructional Devices that are tablet PC</t>
  </si>
  <si>
    <t>How many total Instructional Devices (desktop/laptop/tablet PC) within the district were purchased/acquired new, from all funding sources, for FY11?</t>
  </si>
  <si>
    <t>How many total Instructional Devices (desktop/laptop/tablet PC)  within the district were surplused during FY11?</t>
  </si>
  <si>
    <t xml:space="preserve">Google's Android OS (Samsung Galaxy, Motorola Xoom etc) </t>
  </si>
  <si>
    <t>Apple's iOS (iPad etc)</t>
  </si>
  <si>
    <t>1. Number of Tablets (devices larger than a mobile phone or personal digital assistant, integrated into a flat touch screen and primarily operated by touching the screen) using the following operating system</t>
  </si>
  <si>
    <t>G-MADE (Group Mathematics Assessment and Diagnostic Evaluation)</t>
  </si>
  <si>
    <t>PAS (Predictive Assessment Series from ThinkLink/Discovery Education)</t>
  </si>
  <si>
    <t>GRADE (Group Reading Assessment and Diagnostic Evaluation)</t>
  </si>
  <si>
    <t>c) via Assessment and Observation</t>
  </si>
  <si>
    <t>Other (BlackBerry PlayBook etc)</t>
  </si>
  <si>
    <t>At or greater than 200 kbps and less than 1.5 mbps</t>
  </si>
  <si>
    <t>At or greater than 1.5 mbps and less than 3 mbps</t>
  </si>
  <si>
    <t>Greater than 100 mbps</t>
  </si>
  <si>
    <t>At or greater than 50 mbps and less than 100 mbps</t>
  </si>
  <si>
    <t>At or greater than 25 mbps and less than 50 mbps</t>
  </si>
  <si>
    <t>At or greater than 10 mbps  and less than 25 mbps</t>
  </si>
  <si>
    <t>At or greater than 3 mbps and less than 10 mbps</t>
  </si>
  <si>
    <t>2.  Number of schools connected to WAN via Wireless?</t>
  </si>
  <si>
    <t>1.  Number of schools connected to WAN via following connection speed (please use advertised download speed coming into building, not actual speed in classroom or work area)</t>
  </si>
  <si>
    <t xml:space="preserve">   a) Number of mounted?</t>
  </si>
  <si>
    <t xml:space="preserve">   b) Number of mobile?</t>
  </si>
  <si>
    <t>a) Number of mounted?</t>
  </si>
  <si>
    <t>b) Number of mobile?</t>
  </si>
  <si>
    <t>Hancock County</t>
  </si>
  <si>
    <t>Yes</t>
  </si>
  <si>
    <t>Partial (&lt; 50%)</t>
  </si>
  <si>
    <t>1st</t>
  </si>
  <si>
    <t>No</t>
  </si>
  <si>
    <t>Not Applicable</t>
  </si>
  <si>
    <t>Encouraged and supported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</si>
</sst>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55">
    <font>
      <sz val="10"/>
      <name val="Arial"/>
      <family val="0"/>
    </font>
    <font>
      <sz val="8"/>
      <name val="Arial"/>
      <family val="0"/>
    </font>
    <font>
      <sz val="8"/>
      <name val="Tahoma"/>
      <family val="2"/>
    </font>
    <font>
      <b/>
      <sz val="8"/>
      <name val="Tahoma"/>
      <family val="2"/>
    </font>
    <font>
      <b/>
      <u val="single"/>
      <sz val="8"/>
      <name val="Tahoma"/>
      <family val="2"/>
    </font>
    <font>
      <b/>
      <i/>
      <sz val="8"/>
      <name val="Tahoma"/>
      <family val="2"/>
    </font>
    <font>
      <sz val="10"/>
      <name val="Tahoma"/>
      <family val="2"/>
    </font>
    <font>
      <b/>
      <sz val="12"/>
      <name val="Tahoma"/>
      <family val="2"/>
    </font>
    <font>
      <sz val="12"/>
      <color indexed="8"/>
      <name val="Tahoma"/>
      <family val="2"/>
    </font>
    <font>
      <sz val="10"/>
      <color indexed="8"/>
      <name val="Tahoma"/>
      <family val="2"/>
    </font>
    <font>
      <b/>
      <sz val="12"/>
      <color indexed="8"/>
      <name val="Tahoma"/>
      <family val="2"/>
    </font>
    <font>
      <sz val="11"/>
      <color indexed="8"/>
      <name val="Tahoma"/>
      <family val="2"/>
    </font>
    <font>
      <sz val="12"/>
      <name val="Tahoma"/>
      <family val="2"/>
    </font>
    <font>
      <b/>
      <sz val="11"/>
      <name val="Tahoma"/>
      <family val="2"/>
    </font>
    <font>
      <b/>
      <sz val="10"/>
      <name val="Tahoma"/>
      <family val="2"/>
    </font>
    <font>
      <b/>
      <i/>
      <sz val="10"/>
      <color indexed="10"/>
      <name val="Tahoma"/>
      <family val="2"/>
    </font>
    <font>
      <i/>
      <sz val="10"/>
      <name val="Tahoma"/>
      <family val="2"/>
    </font>
    <font>
      <b/>
      <sz val="10"/>
      <color indexed="8"/>
      <name val="Tahoma"/>
      <family val="2"/>
    </font>
    <font>
      <b/>
      <i/>
      <u val="single"/>
      <sz val="10"/>
      <color indexed="56"/>
      <name val="Tahom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ahoma"/>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gray125">
        <bgColor indexed="9"/>
      </patternFill>
    </fill>
    <fill>
      <patternFill patternType="solid">
        <fgColor indexed="44"/>
        <bgColor indexed="64"/>
      </patternFill>
    </fill>
    <fill>
      <patternFill patternType="solid">
        <fgColor indexed="9"/>
        <bgColor indexed="64"/>
      </patternFill>
    </fill>
    <fill>
      <patternFill patternType="solid">
        <fgColor indexed="47"/>
        <bgColor indexed="64"/>
      </patternFill>
    </fill>
    <fill>
      <patternFill patternType="solid">
        <fgColor rgb="FF92D050"/>
        <bgColor indexed="64"/>
      </patternFill>
    </fill>
    <fill>
      <patternFill patternType="solid">
        <fgColor theme="0" tint="-0.24997000396251678"/>
        <bgColor indexed="64"/>
      </patternFill>
    </fill>
    <fill>
      <patternFill patternType="solid">
        <fgColor theme="0"/>
        <bgColor indexed="64"/>
      </patternFill>
    </fill>
    <fill>
      <patternFill patternType="solid">
        <fgColor rgb="FF99CCFF"/>
        <bgColor indexed="64"/>
      </patternFill>
    </fill>
    <fill>
      <patternFill patternType="solid">
        <fgColor theme="0" tint="-0.1499900072813034"/>
        <bgColor indexed="64"/>
      </patternFill>
    </fill>
    <fill>
      <patternFill patternType="solid">
        <fgColor indexed="26"/>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style="thin"/>
      <bottom style="thin"/>
    </border>
    <border>
      <left>
        <color indexed="63"/>
      </left>
      <right style="medium"/>
      <top>
        <color indexed="63"/>
      </top>
      <bottom>
        <color indexed="63"/>
      </bottom>
    </border>
    <border>
      <left style="medium"/>
      <right>
        <color indexed="63"/>
      </right>
      <top style="thin"/>
      <bottom style="thin"/>
    </border>
    <border>
      <left style="medium"/>
      <right style="thin"/>
      <top style="thin"/>
      <bottom style="thin"/>
    </border>
    <border>
      <left style="thin"/>
      <right style="thin"/>
      <top style="thin"/>
      <bottom style="thin"/>
    </border>
    <border>
      <left style="thin"/>
      <right style="medium"/>
      <top>
        <color indexed="63"/>
      </top>
      <bottom>
        <color indexed="63"/>
      </bottom>
    </border>
    <border>
      <left style="medium"/>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style="thin"/>
      <top style="thin"/>
      <bottom>
        <color indexed="63"/>
      </bottom>
    </border>
    <border>
      <left style="medium"/>
      <right style="thin"/>
      <top style="thin"/>
      <bottom style="mediu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color indexed="63"/>
      </right>
      <top style="medium"/>
      <bottom>
        <color indexed="63"/>
      </bottom>
    </border>
    <border>
      <left style="thin"/>
      <right>
        <color indexed="63"/>
      </right>
      <top style="thin"/>
      <bottom style="thin"/>
    </border>
    <border>
      <left style="thin"/>
      <right>
        <color indexed="63"/>
      </right>
      <top>
        <color indexed="63"/>
      </top>
      <bottom style="thin"/>
    </border>
    <border>
      <left style="thin"/>
      <right style="thin"/>
      <top style="thin"/>
      <bottom style="medium"/>
    </border>
    <border>
      <left style="thin"/>
      <right style="medium"/>
      <top style="thin"/>
      <bottom style="thin"/>
    </border>
    <border>
      <left style="thin"/>
      <right style="thin"/>
      <top>
        <color indexed="63"/>
      </top>
      <bottom style="thin"/>
    </border>
    <border>
      <left style="medium"/>
      <right style="medium"/>
      <top style="thin"/>
      <bottom style="thin"/>
    </border>
    <border>
      <left>
        <color indexed="63"/>
      </left>
      <right>
        <color indexed="63"/>
      </right>
      <top>
        <color indexed="63"/>
      </top>
      <bottom style="thin"/>
    </border>
    <border>
      <left>
        <color indexed="63"/>
      </left>
      <right style="medium"/>
      <top>
        <color indexed="63"/>
      </top>
      <bottom style="thin"/>
    </border>
    <border>
      <left style="thin"/>
      <right style="thin"/>
      <top>
        <color indexed="63"/>
      </top>
      <bottom>
        <color indexed="63"/>
      </bottom>
    </border>
    <border>
      <left>
        <color indexed="63"/>
      </left>
      <right style="thin"/>
      <top style="thin"/>
      <bottom style="thin"/>
    </border>
    <border>
      <left style="medium"/>
      <right style="medium"/>
      <top style="thin"/>
      <bottom>
        <color indexed="63"/>
      </bottom>
    </border>
    <border>
      <left style="medium"/>
      <right style="medium"/>
      <top style="thin"/>
      <bottom style="medium"/>
    </border>
    <border>
      <left>
        <color indexed="63"/>
      </left>
      <right style="medium"/>
      <top style="medium"/>
      <bottom>
        <color indexed="63"/>
      </bottom>
    </border>
    <border>
      <left>
        <color indexed="63"/>
      </left>
      <right>
        <color indexed="63"/>
      </right>
      <top style="thin"/>
      <bottom>
        <color indexed="63"/>
      </bottom>
    </border>
    <border>
      <left style="medium"/>
      <right>
        <color indexed="63"/>
      </right>
      <top style="thin"/>
      <bottom style="medium"/>
    </border>
    <border>
      <left>
        <color indexed="63"/>
      </left>
      <right style="medium"/>
      <top>
        <color indexed="63"/>
      </top>
      <bottom style="medium"/>
    </border>
    <border>
      <left style="medium"/>
      <right style="thin"/>
      <top style="medium"/>
      <bottom style="thin"/>
    </border>
    <border>
      <left style="medium"/>
      <right>
        <color indexed="63"/>
      </right>
      <top style="medium"/>
      <bottom style="thin"/>
    </border>
    <border>
      <left style="medium"/>
      <right style="medium"/>
      <top>
        <color indexed="63"/>
      </top>
      <bottom style="medium"/>
    </border>
    <border>
      <left style="medium"/>
      <right style="thin"/>
      <top>
        <color indexed="63"/>
      </top>
      <bottom>
        <color indexed="63"/>
      </bottom>
    </border>
    <border>
      <left>
        <color indexed="63"/>
      </left>
      <right style="medium"/>
      <top style="thin"/>
      <bottom style="thin"/>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thin"/>
      <top style="thin"/>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0"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22">
    <xf numFmtId="0" fontId="0" fillId="0" borderId="0" xfId="0" applyAlignment="1">
      <alignment/>
    </xf>
    <xf numFmtId="0" fontId="8" fillId="0" borderId="0" xfId="0" applyFont="1" applyAlignment="1" applyProtection="1">
      <alignment/>
      <protection hidden="1" locked="0"/>
    </xf>
    <xf numFmtId="0" fontId="9" fillId="0" borderId="10" xfId="0" applyFont="1" applyBorder="1" applyAlignment="1" applyProtection="1">
      <alignment horizontal="right" vertical="center"/>
      <protection hidden="1" locked="0"/>
    </xf>
    <xf numFmtId="0" fontId="11" fillId="0" borderId="0" xfId="0" applyFont="1" applyAlignment="1" applyProtection="1">
      <alignment horizontal="center" vertical="center"/>
      <protection hidden="1" locked="0"/>
    </xf>
    <xf numFmtId="0" fontId="6" fillId="0" borderId="11" xfId="65" applyFont="1" applyFill="1" applyBorder="1" applyAlignment="1" applyProtection="1">
      <alignment horizontal="right" vertical="center" wrapText="1"/>
      <protection hidden="1" locked="0"/>
    </xf>
    <xf numFmtId="0" fontId="6" fillId="0" borderId="12" xfId="65" applyFont="1" applyFill="1" applyBorder="1" applyAlignment="1" applyProtection="1">
      <alignment horizontal="right" vertical="center" wrapText="1"/>
      <protection hidden="1" locked="0"/>
    </xf>
    <xf numFmtId="0" fontId="7" fillId="33" borderId="13" xfId="65" applyFont="1" applyFill="1" applyBorder="1" applyAlignment="1" applyProtection="1">
      <alignment horizontal="left" vertical="center" wrapText="1"/>
      <protection hidden="1" locked="0"/>
    </xf>
    <xf numFmtId="0" fontId="12" fillId="34" borderId="14" xfId="68" applyFont="1" applyFill="1" applyBorder="1" applyAlignment="1" applyProtection="1">
      <alignment horizontal="center" vertical="center"/>
      <protection hidden="1" locked="0"/>
    </xf>
    <xf numFmtId="0" fontId="12" fillId="34" borderId="15" xfId="68" applyFont="1" applyFill="1" applyBorder="1" applyAlignment="1" applyProtection="1">
      <alignment horizontal="center" vertical="center"/>
      <protection hidden="1" locked="0"/>
    </xf>
    <xf numFmtId="0" fontId="6" fillId="34" borderId="16" xfId="72" applyFont="1" applyFill="1" applyBorder="1" applyAlignment="1" applyProtection="1">
      <alignment horizontal="center" vertical="center" wrapText="1"/>
      <protection hidden="1" locked="0"/>
    </xf>
    <xf numFmtId="0" fontId="13" fillId="35" borderId="17" xfId="65" applyFont="1" applyFill="1" applyBorder="1" applyAlignment="1" applyProtection="1">
      <alignment horizontal="left" vertical="center" wrapText="1"/>
      <protection hidden="1" locked="0"/>
    </xf>
    <xf numFmtId="0" fontId="14" fillId="35" borderId="18" xfId="68" applyFont="1" applyFill="1" applyBorder="1" applyAlignment="1" applyProtection="1">
      <alignment horizontal="center" vertical="center"/>
      <protection hidden="1" locked="0"/>
    </xf>
    <xf numFmtId="0" fontId="14" fillId="35" borderId="19" xfId="68" applyFont="1" applyFill="1" applyBorder="1" applyAlignment="1" applyProtection="1">
      <alignment horizontal="center" vertical="center"/>
      <protection hidden="1" locked="0"/>
    </xf>
    <xf numFmtId="0" fontId="6" fillId="34" borderId="20" xfId="72" applyFont="1" applyFill="1" applyBorder="1" applyAlignment="1" applyProtection="1">
      <alignment horizontal="center" vertical="center" wrapText="1"/>
      <protection hidden="1" locked="0"/>
    </xf>
    <xf numFmtId="0" fontId="6" fillId="36" borderId="17" xfId="65" applyFont="1" applyFill="1" applyBorder="1" applyAlignment="1" applyProtection="1">
      <alignment horizontal="left" vertical="center" wrapText="1"/>
      <protection hidden="1" locked="0"/>
    </xf>
    <xf numFmtId="3" fontId="6" fillId="0" borderId="18" xfId="68" applyNumberFormat="1" applyFont="1" applyFill="1" applyBorder="1" applyAlignment="1" applyProtection="1">
      <alignment horizontal="center" vertical="center"/>
      <protection hidden="1" locked="0"/>
    </xf>
    <xf numFmtId="0" fontId="12" fillId="34" borderId="17" xfId="65" applyFont="1" applyFill="1" applyBorder="1" applyAlignment="1" applyProtection="1">
      <alignment horizontal="left" vertical="center" wrapText="1"/>
      <protection hidden="1" locked="0"/>
    </xf>
    <xf numFmtId="3" fontId="6" fillId="0" borderId="21" xfId="68" applyNumberFormat="1" applyFont="1" applyFill="1" applyBorder="1" applyAlignment="1" applyProtection="1">
      <alignment horizontal="center" vertical="center"/>
      <protection hidden="1" locked="0"/>
    </xf>
    <xf numFmtId="0" fontId="6" fillId="1" borderId="22" xfId="69" applyFont="1" applyFill="1" applyBorder="1" applyAlignment="1" applyProtection="1">
      <alignment horizontal="left" vertical="center"/>
      <protection hidden="1" locked="0"/>
    </xf>
    <xf numFmtId="0" fontId="6" fillId="1" borderId="11" xfId="69" applyFont="1" applyFill="1" applyBorder="1" applyAlignment="1" applyProtection="1">
      <alignment horizontal="left" vertical="center"/>
      <protection hidden="1" locked="0"/>
    </xf>
    <xf numFmtId="0" fontId="6" fillId="1" borderId="0" xfId="69" applyFont="1" applyFill="1" applyBorder="1" applyAlignment="1" applyProtection="1">
      <alignment horizontal="left" vertical="center"/>
      <protection hidden="1" locked="0"/>
    </xf>
    <xf numFmtId="0" fontId="7" fillId="35" borderId="17" xfId="65" applyFont="1" applyFill="1" applyBorder="1" applyAlignment="1" applyProtection="1">
      <alignment horizontal="left" vertical="center" wrapText="1"/>
      <protection hidden="1" locked="0"/>
    </xf>
    <xf numFmtId="0" fontId="6" fillId="0" borderId="17" xfId="65" applyFont="1" applyFill="1" applyBorder="1" applyAlignment="1" applyProtection="1">
      <alignment horizontal="left" vertical="center" wrapText="1"/>
      <protection hidden="1" locked="0"/>
    </xf>
    <xf numFmtId="0" fontId="14" fillId="0" borderId="18" xfId="68" applyFont="1" applyFill="1" applyBorder="1" applyAlignment="1" applyProtection="1">
      <alignment horizontal="center" vertical="center"/>
      <protection hidden="1" locked="0"/>
    </xf>
    <xf numFmtId="0" fontId="6" fillId="1" borderId="23" xfId="69" applyFont="1" applyFill="1" applyBorder="1" applyAlignment="1" applyProtection="1">
      <alignment horizontal="left" vertical="center"/>
      <protection hidden="1" locked="0"/>
    </xf>
    <xf numFmtId="164" fontId="14" fillId="36" borderId="18" xfId="68" applyNumberFormat="1" applyFont="1" applyFill="1" applyBorder="1" applyAlignment="1" applyProtection="1">
      <alignment horizontal="center" vertical="center"/>
      <protection hidden="1" locked="0"/>
    </xf>
    <xf numFmtId="164" fontId="6" fillId="0" borderId="21" xfId="68" applyNumberFormat="1" applyFont="1" applyFill="1" applyBorder="1" applyAlignment="1" applyProtection="1">
      <alignment horizontal="center" vertical="center"/>
      <protection hidden="1" locked="0"/>
    </xf>
    <xf numFmtId="164" fontId="6" fillId="0" borderId="18" xfId="68" applyNumberFormat="1" applyFont="1" applyFill="1" applyBorder="1" applyAlignment="1" applyProtection="1">
      <alignment horizontal="center" vertical="center"/>
      <protection hidden="1" locked="0"/>
    </xf>
    <xf numFmtId="164" fontId="6" fillId="0" borderId="18" xfId="68" applyNumberFormat="1" applyFont="1" applyFill="1" applyBorder="1" applyAlignment="1" applyProtection="1">
      <alignment horizontal="center" vertical="center" wrapText="1"/>
      <protection hidden="1" locked="0"/>
    </xf>
    <xf numFmtId="0" fontId="6" fillId="36" borderId="14" xfId="65" applyFont="1" applyFill="1" applyBorder="1" applyAlignment="1" applyProtection="1">
      <alignment horizontal="left" vertical="center" wrapText="1"/>
      <protection hidden="1" locked="0"/>
    </xf>
    <xf numFmtId="164" fontId="6" fillId="0" borderId="24" xfId="68" applyNumberFormat="1" applyFont="1" applyFill="1" applyBorder="1" applyAlignment="1" applyProtection="1">
      <alignment horizontal="center" vertical="center"/>
      <protection hidden="1" locked="0"/>
    </xf>
    <xf numFmtId="0" fontId="6" fillId="1" borderId="14" xfId="69" applyFont="1" applyFill="1" applyBorder="1" applyAlignment="1" applyProtection="1">
      <alignment horizontal="left" vertical="center"/>
      <protection hidden="1" locked="0"/>
    </xf>
    <xf numFmtId="164" fontId="6" fillId="0" borderId="25" xfId="68" applyNumberFormat="1" applyFont="1" applyFill="1" applyBorder="1" applyAlignment="1" applyProtection="1">
      <alignment horizontal="center" vertical="center"/>
      <protection hidden="1" locked="0"/>
    </xf>
    <xf numFmtId="0" fontId="6" fillId="1" borderId="26" xfId="69" applyFont="1" applyFill="1" applyBorder="1" applyAlignment="1" applyProtection="1">
      <alignment horizontal="left" vertical="center"/>
      <protection hidden="1" locked="0"/>
    </xf>
    <xf numFmtId="0" fontId="12" fillId="37" borderId="27" xfId="65" applyFont="1" applyFill="1" applyBorder="1" applyAlignment="1" applyProtection="1">
      <alignment horizontal="left" vertical="center" wrapText="1"/>
      <protection hidden="1" locked="0"/>
    </xf>
    <xf numFmtId="0" fontId="9" fillId="37" borderId="28" xfId="0" applyFont="1" applyFill="1" applyBorder="1" applyAlignment="1" applyProtection="1">
      <alignment vertical="center"/>
      <protection hidden="1" locked="0"/>
    </xf>
    <xf numFmtId="0" fontId="9" fillId="37" borderId="29" xfId="0" applyFont="1" applyFill="1" applyBorder="1" applyAlignment="1" applyProtection="1">
      <alignment vertical="center"/>
      <protection hidden="1" locked="0"/>
    </xf>
    <xf numFmtId="0" fontId="7" fillId="33" borderId="30" xfId="65" applyFont="1" applyFill="1" applyBorder="1" applyAlignment="1" applyProtection="1">
      <alignment horizontal="left" vertical="center" wrapText="1"/>
      <protection hidden="1" locked="0"/>
    </xf>
    <xf numFmtId="0" fontId="6" fillId="1" borderId="31" xfId="69" applyFont="1" applyFill="1" applyBorder="1" applyAlignment="1" applyProtection="1">
      <alignment horizontal="left" vertical="center"/>
      <protection hidden="1" locked="0"/>
    </xf>
    <xf numFmtId="0" fontId="15" fillId="36" borderId="14" xfId="65" applyFont="1" applyFill="1" applyBorder="1" applyAlignment="1" applyProtection="1">
      <alignment horizontal="left" vertical="center" wrapText="1"/>
      <protection hidden="1" locked="0"/>
    </xf>
    <xf numFmtId="0" fontId="16" fillId="34" borderId="11" xfId="69" applyFont="1" applyFill="1" applyBorder="1" applyAlignment="1" applyProtection="1">
      <alignment vertical="center"/>
      <protection hidden="1" locked="0"/>
    </xf>
    <xf numFmtId="0" fontId="16" fillId="34" borderId="0" xfId="69" applyFont="1" applyFill="1" applyBorder="1" applyAlignment="1" applyProtection="1">
      <alignment vertical="center"/>
      <protection hidden="1" locked="0"/>
    </xf>
    <xf numFmtId="0" fontId="7" fillId="35" borderId="30" xfId="65" applyFont="1" applyFill="1" applyBorder="1" applyAlignment="1" applyProtection="1">
      <alignment horizontal="left" vertical="center" wrapText="1"/>
      <protection hidden="1" locked="0"/>
    </xf>
    <xf numFmtId="0" fontId="14" fillId="35" borderId="24" xfId="69" applyFont="1" applyFill="1" applyBorder="1" applyAlignment="1" applyProtection="1">
      <alignment horizontal="center" vertical="center"/>
      <protection hidden="1" locked="0"/>
    </xf>
    <xf numFmtId="0" fontId="14" fillId="35" borderId="19" xfId="69" applyFont="1" applyFill="1" applyBorder="1" applyAlignment="1" applyProtection="1">
      <alignment horizontal="center" vertical="center"/>
      <protection hidden="1" locked="0"/>
    </xf>
    <xf numFmtId="3" fontId="14" fillId="0" borderId="18" xfId="69" applyNumberFormat="1" applyFont="1" applyBorder="1" applyAlignment="1" applyProtection="1">
      <alignment horizontal="center" vertical="center"/>
      <protection hidden="1" locked="0"/>
    </xf>
    <xf numFmtId="0" fontId="6" fillId="34" borderId="32" xfId="69" applyFont="1" applyFill="1" applyBorder="1" applyAlignment="1" applyProtection="1">
      <alignment horizontal="center" vertical="center"/>
      <protection hidden="1" locked="0"/>
    </xf>
    <xf numFmtId="3" fontId="6" fillId="0" borderId="18" xfId="69" applyNumberFormat="1" applyFont="1" applyFill="1" applyBorder="1" applyAlignment="1" applyProtection="1">
      <alignment horizontal="center" vertical="center"/>
      <protection hidden="1" locked="0"/>
    </xf>
    <xf numFmtId="9" fontId="6" fillId="36" borderId="19" xfId="69" applyNumberFormat="1" applyFont="1" applyFill="1" applyBorder="1" applyAlignment="1" applyProtection="1">
      <alignment horizontal="center" vertical="center"/>
      <protection hidden="1" locked="0"/>
    </xf>
    <xf numFmtId="3" fontId="14" fillId="0" borderId="18" xfId="69" applyNumberFormat="1" applyFont="1" applyFill="1" applyBorder="1" applyAlignment="1" applyProtection="1">
      <alignment horizontal="center" vertical="center"/>
      <protection hidden="1" locked="0"/>
    </xf>
    <xf numFmtId="0" fontId="14" fillId="34" borderId="33" xfId="69" applyFont="1" applyFill="1" applyBorder="1" applyAlignment="1" applyProtection="1">
      <alignment horizontal="center" vertical="center"/>
      <protection hidden="1" locked="0"/>
    </xf>
    <xf numFmtId="0" fontId="14" fillId="34" borderId="16" xfId="72" applyFont="1" applyFill="1" applyBorder="1" applyAlignment="1" applyProtection="1">
      <alignment horizontal="center" vertical="center" wrapText="1"/>
      <protection hidden="1" locked="0"/>
    </xf>
    <xf numFmtId="0" fontId="6" fillId="34" borderId="33" xfId="69" applyFont="1" applyFill="1" applyBorder="1" applyAlignment="1" applyProtection="1">
      <alignment horizontal="center" vertical="center"/>
      <protection hidden="1" locked="0"/>
    </xf>
    <xf numFmtId="3" fontId="6" fillId="0" borderId="21" xfId="69" applyNumberFormat="1" applyFont="1" applyFill="1" applyBorder="1" applyAlignment="1" applyProtection="1">
      <alignment horizontal="center" vertical="center"/>
      <protection hidden="1" locked="0"/>
    </xf>
    <xf numFmtId="0" fontId="6" fillId="0" borderId="14" xfId="65" applyFont="1" applyFill="1" applyBorder="1" applyAlignment="1" applyProtection="1">
      <alignment horizontal="left" vertical="center" wrapText="1"/>
      <protection hidden="1" locked="0"/>
    </xf>
    <xf numFmtId="9" fontId="6" fillId="36" borderId="34" xfId="69" applyNumberFormat="1" applyFont="1" applyFill="1" applyBorder="1" applyAlignment="1" applyProtection="1">
      <alignment horizontal="center" vertical="center"/>
      <protection hidden="1" locked="0"/>
    </xf>
    <xf numFmtId="0" fontId="14" fillId="35" borderId="35" xfId="69" applyFont="1" applyFill="1" applyBorder="1" applyAlignment="1" applyProtection="1">
      <alignment horizontal="center" vertical="center"/>
      <protection hidden="1" locked="0"/>
    </xf>
    <xf numFmtId="0" fontId="6" fillId="34" borderId="36" xfId="69" applyFont="1" applyFill="1" applyBorder="1" applyAlignment="1" applyProtection="1">
      <alignment horizontal="center" vertical="center"/>
      <protection hidden="1" locked="0"/>
    </xf>
    <xf numFmtId="0" fontId="12" fillId="34" borderId="14" xfId="65" applyFont="1" applyFill="1" applyBorder="1" applyAlignment="1" applyProtection="1">
      <alignment horizontal="left" vertical="center" wrapText="1"/>
      <protection hidden="1" locked="0"/>
    </xf>
    <xf numFmtId="0" fontId="6" fillId="36" borderId="37" xfId="65" applyFont="1" applyFill="1" applyBorder="1" applyAlignment="1" applyProtection="1">
      <alignment horizontal="left" vertical="center" wrapText="1"/>
      <protection hidden="1" locked="0"/>
    </xf>
    <xf numFmtId="0" fontId="6" fillId="34" borderId="23" xfId="69" applyFont="1" applyFill="1" applyBorder="1" applyAlignment="1" applyProtection="1">
      <alignment horizontal="center" vertical="center"/>
      <protection hidden="1" locked="0"/>
    </xf>
    <xf numFmtId="3" fontId="6" fillId="0" borderId="24" xfId="69" applyNumberFormat="1" applyFont="1" applyFill="1" applyBorder="1" applyAlignment="1" applyProtection="1">
      <alignment horizontal="center" vertical="center"/>
      <protection hidden="1" locked="0"/>
    </xf>
    <xf numFmtId="0" fontId="6" fillId="36" borderId="11" xfId="65" applyFont="1" applyFill="1" applyBorder="1" applyAlignment="1" applyProtection="1">
      <alignment horizontal="left" vertical="center" wrapText="1"/>
      <protection hidden="1" locked="0"/>
    </xf>
    <xf numFmtId="0" fontId="13" fillId="35" borderId="30" xfId="65" applyFont="1" applyFill="1" applyBorder="1" applyAlignment="1" applyProtection="1">
      <alignment horizontal="left" vertical="center" wrapText="1"/>
      <protection hidden="1" locked="0"/>
    </xf>
    <xf numFmtId="0" fontId="14" fillId="36" borderId="17" xfId="65" applyFont="1" applyFill="1" applyBorder="1" applyAlignment="1" applyProtection="1">
      <alignment horizontal="right" vertical="center" wrapText="1"/>
      <protection hidden="1" locked="0"/>
    </xf>
    <xf numFmtId="0" fontId="7" fillId="33" borderId="11" xfId="65" applyFont="1" applyFill="1" applyBorder="1" applyAlignment="1" applyProtection="1">
      <alignment horizontal="left" vertical="center" wrapText="1"/>
      <protection hidden="1" locked="0"/>
    </xf>
    <xf numFmtId="0" fontId="6" fillId="34" borderId="30" xfId="69" applyFont="1" applyFill="1" applyBorder="1" applyAlignment="1" applyProtection="1">
      <alignment horizontal="center" vertical="center"/>
      <protection hidden="1" locked="0"/>
    </xf>
    <xf numFmtId="0" fontId="6" fillId="34" borderId="38" xfId="69" applyFont="1" applyFill="1" applyBorder="1" applyAlignment="1" applyProtection="1">
      <alignment horizontal="center" vertical="center"/>
      <protection hidden="1" locked="0"/>
    </xf>
    <xf numFmtId="0" fontId="6" fillId="34" borderId="39" xfId="69" applyFont="1" applyFill="1" applyBorder="1" applyAlignment="1" applyProtection="1">
      <alignment horizontal="center" vertical="center"/>
      <protection hidden="1" locked="0"/>
    </xf>
    <xf numFmtId="0" fontId="17" fillId="35" borderId="35" xfId="0" applyFont="1" applyFill="1" applyBorder="1" applyAlignment="1" applyProtection="1">
      <alignment horizontal="center" vertical="center"/>
      <protection hidden="1" locked="0"/>
    </xf>
    <xf numFmtId="0" fontId="6" fillId="36" borderId="30" xfId="65" applyFont="1" applyFill="1" applyBorder="1" applyAlignment="1" applyProtection="1">
      <alignment horizontal="left" vertical="center" wrapText="1"/>
      <protection hidden="1" locked="0"/>
    </xf>
    <xf numFmtId="0" fontId="6" fillId="0" borderId="21" xfId="61" applyFont="1" applyBorder="1" applyAlignment="1" applyProtection="1">
      <alignment horizontal="center" vertical="center" wrapText="1"/>
      <protection hidden="1" locked="0"/>
    </xf>
    <xf numFmtId="0" fontId="6" fillId="0" borderId="40" xfId="61" applyFont="1" applyBorder="1" applyAlignment="1" applyProtection="1">
      <alignment horizontal="center" vertical="center" wrapText="1"/>
      <protection hidden="1" locked="0"/>
    </xf>
    <xf numFmtId="0" fontId="9" fillId="0" borderId="20" xfId="0" applyFont="1" applyBorder="1" applyAlignment="1" applyProtection="1">
      <alignment horizontal="center" vertical="center" wrapText="1"/>
      <protection hidden="1" locked="0"/>
    </xf>
    <xf numFmtId="3" fontId="6" fillId="0" borderId="41" xfId="61" applyNumberFormat="1" applyFont="1" applyFill="1" applyBorder="1" applyAlignment="1" applyProtection="1">
      <alignment horizontal="center" vertical="center"/>
      <protection hidden="1" locked="0"/>
    </xf>
    <xf numFmtId="3" fontId="6" fillId="0" borderId="19" xfId="61" applyNumberFormat="1" applyFont="1" applyFill="1" applyBorder="1" applyAlignment="1" applyProtection="1">
      <alignment horizontal="center" vertical="center"/>
      <protection hidden="1" locked="0"/>
    </xf>
    <xf numFmtId="3" fontId="9" fillId="0" borderId="35" xfId="0" applyNumberFormat="1" applyFont="1" applyBorder="1" applyAlignment="1" applyProtection="1">
      <alignment horizontal="center" vertical="center"/>
      <protection hidden="1" locked="0"/>
    </xf>
    <xf numFmtId="0" fontId="6" fillId="0" borderId="17" xfId="65" applyFont="1" applyFill="1" applyBorder="1" applyAlignment="1" applyProtection="1">
      <alignment horizontal="right" vertical="center" wrapText="1"/>
      <protection hidden="1" locked="0"/>
    </xf>
    <xf numFmtId="3" fontId="6" fillId="0" borderId="18" xfId="61" applyNumberFormat="1" applyFont="1" applyFill="1" applyBorder="1" applyAlignment="1" applyProtection="1">
      <alignment horizontal="center" vertical="center"/>
      <protection hidden="1" locked="0"/>
    </xf>
    <xf numFmtId="0" fontId="6" fillId="36" borderId="17" xfId="65" applyFont="1" applyFill="1" applyBorder="1" applyAlignment="1" applyProtection="1">
      <alignment horizontal="right" vertical="center" wrapText="1"/>
      <protection hidden="1" locked="0"/>
    </xf>
    <xf numFmtId="3" fontId="14" fillId="36" borderId="18" xfId="61" applyNumberFormat="1" applyFont="1" applyFill="1" applyBorder="1" applyAlignment="1" applyProtection="1">
      <alignment horizontal="center" vertical="center" wrapText="1"/>
      <protection hidden="1" locked="0"/>
    </xf>
    <xf numFmtId="0" fontId="6" fillId="0" borderId="0" xfId="0" applyFont="1" applyAlignment="1" applyProtection="1">
      <alignment wrapText="1"/>
      <protection locked="0"/>
    </xf>
    <xf numFmtId="0" fontId="7" fillId="34" borderId="17" xfId="65" applyFont="1" applyFill="1" applyBorder="1" applyAlignment="1" applyProtection="1">
      <alignment horizontal="left" vertical="center" wrapText="1"/>
      <protection hidden="1" locked="0"/>
    </xf>
    <xf numFmtId="3" fontId="6" fillId="0" borderId="18" xfId="62" applyNumberFormat="1" applyFont="1" applyFill="1" applyBorder="1" applyAlignment="1" applyProtection="1">
      <alignment horizontal="center" vertical="center"/>
      <protection hidden="1" locked="0"/>
    </xf>
    <xf numFmtId="3" fontId="6" fillId="0" borderId="19" xfId="62" applyNumberFormat="1" applyFont="1" applyFill="1" applyBorder="1" applyAlignment="1" applyProtection="1">
      <alignment horizontal="center" vertical="center"/>
      <protection hidden="1" locked="0"/>
    </xf>
    <xf numFmtId="0" fontId="14" fillId="36" borderId="14" xfId="65" applyFont="1" applyFill="1" applyBorder="1" applyAlignment="1" applyProtection="1">
      <alignment horizontal="right" vertical="center" wrapText="1"/>
      <protection hidden="1" locked="0"/>
    </xf>
    <xf numFmtId="0" fontId="7" fillId="36" borderId="42" xfId="65" applyFont="1" applyFill="1" applyBorder="1" applyAlignment="1" applyProtection="1">
      <alignment horizontal="left" vertical="center" wrapText="1"/>
      <protection hidden="1" locked="0"/>
    </xf>
    <xf numFmtId="1" fontId="6" fillId="0" borderId="18" xfId="57" applyNumberFormat="1" applyFont="1" applyFill="1" applyBorder="1" applyAlignment="1" applyProtection="1">
      <alignment horizontal="center" vertical="center"/>
      <protection hidden="1" locked="0"/>
    </xf>
    <xf numFmtId="0" fontId="6" fillId="34" borderId="0" xfId="56" applyFont="1" applyFill="1" applyBorder="1" applyAlignment="1" applyProtection="1">
      <alignment vertical="center"/>
      <protection hidden="1" locked="0"/>
    </xf>
    <xf numFmtId="0" fontId="6" fillId="34" borderId="16" xfId="56" applyFont="1" applyFill="1" applyBorder="1" applyAlignment="1" applyProtection="1">
      <alignment vertical="center"/>
      <protection hidden="1" locked="0"/>
    </xf>
    <xf numFmtId="0" fontId="6" fillId="36" borderId="43" xfId="65" applyFont="1" applyFill="1" applyBorder="1" applyAlignment="1" applyProtection="1">
      <alignment horizontal="left" vertical="center" wrapText="1" indent="2"/>
      <protection hidden="1" locked="0"/>
    </xf>
    <xf numFmtId="0" fontId="6" fillId="34" borderId="13" xfId="69" applyFont="1" applyFill="1" applyBorder="1" applyAlignment="1" applyProtection="1">
      <alignment horizontal="center" vertical="center"/>
      <protection hidden="1" locked="0"/>
    </xf>
    <xf numFmtId="0" fontId="6" fillId="34" borderId="44" xfId="56" applyFont="1" applyFill="1" applyBorder="1" applyAlignment="1" applyProtection="1">
      <alignment vertical="center"/>
      <protection hidden="1" locked="0"/>
    </xf>
    <xf numFmtId="0" fontId="6" fillId="34" borderId="14" xfId="69" applyFont="1" applyFill="1" applyBorder="1" applyAlignment="1" applyProtection="1">
      <alignment horizontal="center" vertical="center"/>
      <protection hidden="1" locked="0"/>
    </xf>
    <xf numFmtId="0" fontId="6" fillId="34" borderId="45" xfId="69" applyFont="1" applyFill="1" applyBorder="1" applyAlignment="1" applyProtection="1">
      <alignment horizontal="center" vertical="center"/>
      <protection hidden="1" locked="0"/>
    </xf>
    <xf numFmtId="0" fontId="14" fillId="35" borderId="18" xfId="57" applyFont="1" applyFill="1" applyBorder="1" applyAlignment="1" applyProtection="1">
      <alignment horizontal="center" vertical="center"/>
      <protection hidden="1" locked="0"/>
    </xf>
    <xf numFmtId="0" fontId="6" fillId="34" borderId="23" xfId="56" applyFont="1" applyFill="1" applyBorder="1" applyAlignment="1" applyProtection="1">
      <alignment vertical="center"/>
      <protection hidden="1" locked="0"/>
    </xf>
    <xf numFmtId="0" fontId="6" fillId="0" borderId="46" xfId="65" applyFont="1" applyFill="1" applyBorder="1" applyAlignment="1" applyProtection="1">
      <alignment horizontal="left" vertical="center" wrapText="1"/>
      <protection hidden="1" locked="0"/>
    </xf>
    <xf numFmtId="0" fontId="6" fillId="34" borderId="26" xfId="56" applyFont="1" applyFill="1" applyBorder="1" applyAlignment="1" applyProtection="1">
      <alignment vertical="center"/>
      <protection hidden="1" locked="0"/>
    </xf>
    <xf numFmtId="0" fontId="6" fillId="34" borderId="47" xfId="56" applyFont="1" applyFill="1" applyBorder="1" applyAlignment="1" applyProtection="1">
      <alignment vertical="center"/>
      <protection hidden="1" locked="0"/>
    </xf>
    <xf numFmtId="0" fontId="7" fillId="33" borderId="48" xfId="65" applyFont="1" applyFill="1" applyBorder="1" applyAlignment="1" applyProtection="1">
      <alignment horizontal="left" vertical="center" wrapText="1"/>
      <protection hidden="1" locked="0"/>
    </xf>
    <xf numFmtId="1" fontId="6" fillId="0" borderId="21" xfId="58" applyNumberFormat="1" applyFont="1" applyFill="1" applyBorder="1" applyAlignment="1" applyProtection="1">
      <alignment horizontal="center" vertical="center" wrapText="1"/>
      <protection hidden="1" locked="0"/>
    </xf>
    <xf numFmtId="9" fontId="6" fillId="34" borderId="17" xfId="58" applyNumberFormat="1" applyFont="1" applyFill="1" applyBorder="1" applyAlignment="1" applyProtection="1">
      <alignment horizontal="center" vertical="center" wrapText="1"/>
      <protection hidden="1" locked="0"/>
    </xf>
    <xf numFmtId="0" fontId="6" fillId="36" borderId="17" xfId="65" applyFont="1" applyFill="1" applyBorder="1" applyAlignment="1" applyProtection="1">
      <alignment horizontal="left" vertical="center" wrapText="1" indent="1"/>
      <protection hidden="1" locked="0"/>
    </xf>
    <xf numFmtId="164" fontId="6" fillId="0" borderId="18" xfId="58" applyNumberFormat="1" applyFont="1" applyFill="1" applyBorder="1" applyAlignment="1" applyProtection="1">
      <alignment horizontal="center" vertical="center" wrapText="1"/>
      <protection hidden="1" locked="0"/>
    </xf>
    <xf numFmtId="9" fontId="14" fillId="34" borderId="17" xfId="57" applyNumberFormat="1" applyFont="1" applyFill="1" applyBorder="1" applyAlignment="1" applyProtection="1">
      <alignment horizontal="center" vertical="center"/>
      <protection hidden="1" locked="0"/>
    </xf>
    <xf numFmtId="3" fontId="6" fillId="0" borderId="18" xfId="57" applyNumberFormat="1" applyFont="1" applyFill="1" applyBorder="1" applyAlignment="1" applyProtection="1">
      <alignment horizontal="center" vertical="center"/>
      <protection hidden="1" locked="0"/>
    </xf>
    <xf numFmtId="165" fontId="6" fillId="0" borderId="18" xfId="57" applyNumberFormat="1" applyFont="1" applyFill="1" applyBorder="1" applyAlignment="1" applyProtection="1">
      <alignment horizontal="center" vertical="center"/>
      <protection hidden="1" locked="0"/>
    </xf>
    <xf numFmtId="166" fontId="6" fillId="0" borderId="18" xfId="57" applyNumberFormat="1" applyFont="1" applyFill="1" applyBorder="1" applyAlignment="1" applyProtection="1">
      <alignment horizontal="center" vertical="center"/>
      <protection hidden="1" locked="0"/>
    </xf>
    <xf numFmtId="9" fontId="14" fillId="34" borderId="11" xfId="57" applyNumberFormat="1" applyFont="1" applyFill="1" applyBorder="1" applyAlignment="1" applyProtection="1">
      <alignment horizontal="center" vertical="center"/>
      <protection hidden="1" locked="0"/>
    </xf>
    <xf numFmtId="0" fontId="7" fillId="33" borderId="49" xfId="65" applyFont="1" applyFill="1" applyBorder="1" applyAlignment="1" applyProtection="1">
      <alignment horizontal="left" vertical="center" wrapText="1"/>
      <protection hidden="1" locked="0"/>
    </xf>
    <xf numFmtId="0" fontId="14" fillId="0" borderId="18" xfId="57" applyFont="1" applyFill="1" applyBorder="1" applyAlignment="1" applyProtection="1">
      <alignment horizontal="center" vertical="center"/>
      <protection hidden="1" locked="0"/>
    </xf>
    <xf numFmtId="0" fontId="6" fillId="34" borderId="11" xfId="69" applyFont="1" applyFill="1" applyBorder="1" applyAlignment="1" applyProtection="1">
      <alignment horizontal="center" vertical="center"/>
      <protection hidden="1" locked="0"/>
    </xf>
    <xf numFmtId="0" fontId="6" fillId="34" borderId="0" xfId="69" applyFont="1" applyFill="1" applyBorder="1" applyAlignment="1" applyProtection="1">
      <alignment horizontal="center" vertical="center"/>
      <protection hidden="1" locked="0"/>
    </xf>
    <xf numFmtId="0" fontId="6" fillId="34" borderId="16" xfId="69" applyFont="1" applyFill="1" applyBorder="1" applyAlignment="1" applyProtection="1">
      <alignment horizontal="center" vertical="center"/>
      <protection hidden="1" locked="0"/>
    </xf>
    <xf numFmtId="0" fontId="6" fillId="34" borderId="16" xfId="56" applyFont="1" applyFill="1" applyBorder="1" applyAlignment="1" applyProtection="1">
      <alignment horizontal="center" vertical="center"/>
      <protection hidden="1" locked="0"/>
    </xf>
    <xf numFmtId="0" fontId="6" fillId="36" borderId="21" xfId="65" applyFont="1" applyFill="1" applyBorder="1" applyAlignment="1" applyProtection="1">
      <alignment horizontal="left" vertical="center" wrapText="1"/>
      <protection hidden="1" locked="0"/>
    </xf>
    <xf numFmtId="0" fontId="6" fillId="36" borderId="24" xfId="65" applyFont="1" applyFill="1" applyBorder="1" applyAlignment="1" applyProtection="1">
      <alignment horizontal="left" vertical="center" wrapText="1"/>
      <protection hidden="1" locked="0"/>
    </xf>
    <xf numFmtId="0" fontId="7" fillId="35" borderId="37" xfId="65" applyFont="1" applyFill="1" applyBorder="1" applyAlignment="1" applyProtection="1">
      <alignment horizontal="left" vertical="center" wrapText="1"/>
      <protection hidden="1" locked="0"/>
    </xf>
    <xf numFmtId="0" fontId="6" fillId="0" borderId="50" xfId="65" applyFont="1" applyFill="1" applyBorder="1" applyAlignment="1" applyProtection="1">
      <alignment horizontal="left" vertical="center" wrapText="1"/>
      <protection hidden="1" locked="0"/>
    </xf>
    <xf numFmtId="0" fontId="6" fillId="0" borderId="37" xfId="65" applyFont="1" applyFill="1" applyBorder="1" applyAlignment="1" applyProtection="1">
      <alignment horizontal="left" vertical="center" wrapText="1" indent="3"/>
      <protection hidden="1" locked="0"/>
    </xf>
    <xf numFmtId="0" fontId="6" fillId="0" borderId="17" xfId="65" applyFont="1" applyFill="1" applyBorder="1" applyAlignment="1" applyProtection="1">
      <alignment horizontal="left" vertical="center" wrapText="1" indent="3"/>
      <protection hidden="1" locked="0"/>
    </xf>
    <xf numFmtId="0" fontId="6" fillId="36" borderId="17" xfId="65" applyFont="1" applyFill="1" applyBorder="1" applyAlignment="1" applyProtection="1">
      <alignment horizontal="left" vertical="center" wrapText="1" indent="3"/>
      <protection hidden="1" locked="0"/>
    </xf>
    <xf numFmtId="0" fontId="6" fillId="0" borderId="0" xfId="0" applyFont="1" applyAlignment="1" applyProtection="1">
      <alignment horizontal="left" wrapText="1" indent="3"/>
      <protection locked="0"/>
    </xf>
    <xf numFmtId="0" fontId="6" fillId="34" borderId="49" xfId="56" applyFont="1" applyFill="1" applyBorder="1" applyAlignment="1" applyProtection="1">
      <alignment vertical="center"/>
      <protection hidden="1" locked="0"/>
    </xf>
    <xf numFmtId="0" fontId="14" fillId="35" borderId="18" xfId="56" applyFont="1" applyFill="1" applyBorder="1" applyAlignment="1" applyProtection="1">
      <alignment horizontal="center" vertical="center" wrapText="1"/>
      <protection hidden="1" locked="0"/>
    </xf>
    <xf numFmtId="0" fontId="14" fillId="35" borderId="19" xfId="56" applyFont="1" applyFill="1" applyBorder="1" applyAlignment="1" applyProtection="1">
      <alignment horizontal="center" vertical="center" wrapText="1"/>
      <protection hidden="1" locked="0"/>
    </xf>
    <xf numFmtId="3" fontId="6" fillId="0" borderId="21" xfId="56" applyNumberFormat="1" applyFont="1" applyFill="1" applyBorder="1" applyAlignment="1" applyProtection="1">
      <alignment horizontal="center" vertical="center"/>
      <protection hidden="1" locked="0"/>
    </xf>
    <xf numFmtId="3" fontId="6" fillId="0" borderId="18" xfId="56" applyNumberFormat="1" applyFont="1" applyFill="1" applyBorder="1" applyAlignment="1" applyProtection="1">
      <alignment horizontal="center" vertical="center"/>
      <protection hidden="1" locked="0"/>
    </xf>
    <xf numFmtId="0" fontId="6" fillId="34" borderId="20" xfId="56" applyFont="1" applyFill="1" applyBorder="1" applyAlignment="1" applyProtection="1">
      <alignment vertical="center"/>
      <protection hidden="1" locked="0"/>
    </xf>
    <xf numFmtId="0" fontId="6" fillId="36" borderId="18" xfId="65" applyFont="1" applyFill="1" applyBorder="1" applyAlignment="1" applyProtection="1">
      <alignment horizontal="left" vertical="center" wrapText="1"/>
      <protection hidden="1" locked="0"/>
    </xf>
    <xf numFmtId="9" fontId="6" fillId="0" borderId="19" xfId="56" applyNumberFormat="1" applyFont="1" applyFill="1" applyBorder="1" applyAlignment="1" applyProtection="1">
      <alignment horizontal="center" vertical="center"/>
      <protection hidden="1" locked="0"/>
    </xf>
    <xf numFmtId="0" fontId="6" fillId="34" borderId="23" xfId="72" applyFont="1" applyFill="1" applyBorder="1" applyAlignment="1" applyProtection="1">
      <alignment horizontal="center" vertical="center" wrapText="1"/>
      <protection hidden="1" locked="0"/>
    </xf>
    <xf numFmtId="0" fontId="6" fillId="34" borderId="49" xfId="72" applyFont="1" applyFill="1" applyBorder="1" applyAlignment="1" applyProtection="1">
      <alignment horizontal="center" vertical="center" wrapText="1"/>
      <protection hidden="1" locked="0"/>
    </xf>
    <xf numFmtId="0" fontId="6" fillId="34" borderId="31" xfId="72" applyFont="1" applyFill="1" applyBorder="1" applyAlignment="1" applyProtection="1">
      <alignment horizontal="center" vertical="center" wrapText="1"/>
      <protection hidden="1" locked="0"/>
    </xf>
    <xf numFmtId="0" fontId="6" fillId="34" borderId="44" xfId="72" applyFont="1" applyFill="1" applyBorder="1" applyAlignment="1" applyProtection="1">
      <alignment horizontal="center" vertical="center" wrapText="1"/>
      <protection hidden="1" locked="0"/>
    </xf>
    <xf numFmtId="1" fontId="6" fillId="0" borderId="18" xfId="55" applyNumberFormat="1" applyFont="1" applyFill="1" applyBorder="1" applyAlignment="1" applyProtection="1">
      <alignment horizontal="center" vertical="center" wrapText="1"/>
      <protection hidden="1" locked="0"/>
    </xf>
    <xf numFmtId="0" fontId="6" fillId="0" borderId="18" xfId="65" applyFont="1" applyFill="1" applyBorder="1" applyAlignment="1" applyProtection="1">
      <alignment horizontal="left" vertical="center" wrapText="1"/>
      <protection hidden="1" locked="0"/>
    </xf>
    <xf numFmtId="1" fontId="6" fillId="0" borderId="24" xfId="55" applyNumberFormat="1" applyFont="1" applyFill="1" applyBorder="1" applyAlignment="1" applyProtection="1">
      <alignment horizontal="center" vertical="center" wrapText="1"/>
      <protection hidden="1" locked="0"/>
    </xf>
    <xf numFmtId="0" fontId="6" fillId="0" borderId="11" xfId="65" applyFont="1" applyFill="1" applyBorder="1" applyAlignment="1" applyProtection="1">
      <alignment horizontal="left" vertical="center" wrapText="1"/>
      <protection hidden="1" locked="0"/>
    </xf>
    <xf numFmtId="0" fontId="6" fillId="34" borderId="26" xfId="72" applyFont="1" applyFill="1" applyBorder="1" applyAlignment="1" applyProtection="1">
      <alignment horizontal="center" vertical="center" wrapText="1"/>
      <protection hidden="1" locked="0"/>
    </xf>
    <xf numFmtId="0" fontId="9" fillId="37" borderId="31" xfId="0" applyFont="1" applyFill="1" applyBorder="1" applyAlignment="1" applyProtection="1">
      <alignment vertical="center"/>
      <protection hidden="1" locked="0"/>
    </xf>
    <xf numFmtId="0" fontId="6" fillId="34" borderId="13" xfId="56" applyFont="1" applyFill="1" applyBorder="1" applyAlignment="1" applyProtection="1">
      <alignment vertical="center"/>
      <protection hidden="1" locked="0"/>
    </xf>
    <xf numFmtId="0" fontId="6" fillId="34" borderId="30" xfId="56" applyFont="1" applyFill="1" applyBorder="1" applyAlignment="1" applyProtection="1">
      <alignment vertical="center"/>
      <protection hidden="1" locked="0"/>
    </xf>
    <xf numFmtId="0" fontId="6" fillId="34" borderId="0" xfId="72" applyFont="1" applyFill="1" applyBorder="1" applyAlignment="1" applyProtection="1">
      <alignment horizontal="center" vertical="center" wrapText="1"/>
      <protection hidden="1" locked="0"/>
    </xf>
    <xf numFmtId="0" fontId="6" fillId="0" borderId="18" xfId="66" applyFont="1" applyBorder="1" applyAlignment="1" applyProtection="1">
      <alignment horizontal="left" indent="2"/>
      <protection locked="0"/>
    </xf>
    <xf numFmtId="0" fontId="6" fillId="0" borderId="24" xfId="66" applyFont="1" applyBorder="1" applyAlignment="1" applyProtection="1">
      <alignment horizontal="left" indent="2"/>
      <protection locked="0"/>
    </xf>
    <xf numFmtId="9" fontId="6" fillId="0" borderId="41" xfId="56" applyNumberFormat="1" applyFont="1" applyFill="1" applyBorder="1" applyAlignment="1" applyProtection="1">
      <alignment horizontal="center" vertical="center"/>
      <protection hidden="1" locked="0"/>
    </xf>
    <xf numFmtId="3" fontId="6" fillId="0" borderId="18" xfId="60" applyNumberFormat="1" applyFont="1" applyFill="1" applyBorder="1" applyAlignment="1" applyProtection="1">
      <alignment horizontal="center" vertical="center"/>
      <protection hidden="1" locked="0"/>
    </xf>
    <xf numFmtId="0" fontId="8" fillId="0" borderId="0" xfId="0" applyFont="1" applyAlignment="1" applyProtection="1">
      <alignment horizontal="left" vertical="center"/>
      <protection hidden="1" locked="0"/>
    </xf>
    <xf numFmtId="0" fontId="8" fillId="0" borderId="0" xfId="0" applyFont="1" applyAlignment="1" applyProtection="1">
      <alignment vertical="center"/>
      <protection hidden="1" locked="0"/>
    </xf>
    <xf numFmtId="3" fontId="6" fillId="0" borderId="51" xfId="56" applyNumberFormat="1" applyFont="1" applyFill="1" applyBorder="1" applyAlignment="1" applyProtection="1">
      <alignment horizontal="center" vertical="center"/>
      <protection hidden="1" locked="0"/>
    </xf>
    <xf numFmtId="164" fontId="6" fillId="0" borderId="19" xfId="68" applyNumberFormat="1" applyFont="1" applyBorder="1" applyAlignment="1" applyProtection="1">
      <alignment horizontal="center" vertical="center"/>
      <protection hidden="1"/>
    </xf>
    <xf numFmtId="9" fontId="6" fillId="36" borderId="36" xfId="68" applyNumberFormat="1" applyFont="1" applyFill="1" applyBorder="1" applyAlignment="1" applyProtection="1">
      <alignment horizontal="center" vertical="center"/>
      <protection hidden="1"/>
    </xf>
    <xf numFmtId="164" fontId="6" fillId="36" borderId="19" xfId="68" applyNumberFormat="1" applyFont="1" applyFill="1" applyBorder="1" applyAlignment="1" applyProtection="1">
      <alignment horizontal="center" vertical="center"/>
      <protection hidden="1"/>
    </xf>
    <xf numFmtId="9" fontId="6" fillId="36" borderId="19" xfId="68" applyNumberFormat="1" applyFont="1" applyFill="1" applyBorder="1" applyAlignment="1" applyProtection="1">
      <alignment horizontal="center" vertical="center"/>
      <protection hidden="1"/>
    </xf>
    <xf numFmtId="3" fontId="14" fillId="38" borderId="18" xfId="68" applyNumberFormat="1" applyFont="1" applyFill="1" applyBorder="1" applyAlignment="1" applyProtection="1">
      <alignment horizontal="center" vertical="center"/>
      <protection hidden="1"/>
    </xf>
    <xf numFmtId="3" fontId="14" fillId="39" borderId="18" xfId="68" applyNumberFormat="1" applyFont="1" applyFill="1" applyBorder="1" applyAlignment="1" applyProtection="1">
      <alignment horizontal="center" vertical="center"/>
      <protection hidden="1"/>
    </xf>
    <xf numFmtId="164" fontId="14" fillId="39" borderId="18" xfId="68" applyNumberFormat="1" applyFont="1" applyFill="1" applyBorder="1" applyAlignment="1" applyProtection="1">
      <alignment horizontal="center" vertical="center"/>
      <protection hidden="1"/>
    </xf>
    <xf numFmtId="3" fontId="14" fillId="39" borderId="18" xfId="69" applyNumberFormat="1" applyFont="1" applyFill="1" applyBorder="1" applyAlignment="1" applyProtection="1">
      <alignment horizontal="center" vertical="center"/>
      <protection hidden="1"/>
    </xf>
    <xf numFmtId="3" fontId="14" fillId="36" borderId="18" xfId="61" applyNumberFormat="1" applyFont="1" applyFill="1" applyBorder="1" applyAlignment="1" applyProtection="1">
      <alignment horizontal="center" vertical="center" wrapText="1"/>
      <protection hidden="1"/>
    </xf>
    <xf numFmtId="3" fontId="14" fillId="36" borderId="19" xfId="61" applyNumberFormat="1" applyFont="1" applyFill="1" applyBorder="1" applyAlignment="1" applyProtection="1">
      <alignment horizontal="center" vertical="center" wrapText="1"/>
      <protection hidden="1"/>
    </xf>
    <xf numFmtId="3" fontId="17" fillId="0" borderId="35" xfId="0" applyNumberFormat="1" applyFont="1" applyBorder="1" applyAlignment="1" applyProtection="1">
      <alignment horizontal="center" vertical="center"/>
      <protection hidden="1"/>
    </xf>
    <xf numFmtId="9" fontId="6" fillId="36" borderId="19" xfId="56" applyNumberFormat="1" applyFont="1" applyFill="1" applyBorder="1" applyAlignment="1" applyProtection="1">
      <alignment horizontal="center" vertical="center"/>
      <protection hidden="1"/>
    </xf>
    <xf numFmtId="1" fontId="6" fillId="39" borderId="18" xfId="55" applyNumberFormat="1" applyFont="1" applyFill="1" applyBorder="1" applyAlignment="1" applyProtection="1">
      <alignment horizontal="center" vertical="center" wrapText="1"/>
      <protection hidden="1"/>
    </xf>
    <xf numFmtId="1" fontId="14" fillId="39" borderId="18" xfId="55" applyNumberFormat="1" applyFont="1" applyFill="1" applyBorder="1" applyAlignment="1" applyProtection="1">
      <alignment horizontal="center" vertical="center" wrapText="1"/>
      <protection hidden="1"/>
    </xf>
    <xf numFmtId="164" fontId="14" fillId="39" borderId="18" xfId="68" applyNumberFormat="1" applyFont="1" applyFill="1" applyBorder="1" applyAlignment="1" applyProtection="1">
      <alignment horizontal="center" vertical="center" wrapText="1"/>
      <protection hidden="1"/>
    </xf>
    <xf numFmtId="164" fontId="17" fillId="0" borderId="21" xfId="0" applyNumberFormat="1" applyFont="1" applyBorder="1" applyAlignment="1" applyProtection="1">
      <alignment horizontal="center" vertical="center" wrapText="1"/>
      <protection hidden="1"/>
    </xf>
    <xf numFmtId="0" fontId="6" fillId="40" borderId="37" xfId="65" applyFont="1" applyFill="1" applyBorder="1" applyAlignment="1" applyProtection="1">
      <alignment horizontal="right" vertical="center" wrapText="1"/>
      <protection hidden="1" locked="0"/>
    </xf>
    <xf numFmtId="0" fontId="6" fillId="40" borderId="17" xfId="65" applyFont="1" applyFill="1" applyBorder="1" applyAlignment="1" applyProtection="1">
      <alignment horizontal="right" vertical="center" wrapText="1"/>
      <protection hidden="1" locked="0"/>
    </xf>
    <xf numFmtId="0" fontId="6" fillId="40" borderId="30" xfId="65" applyFont="1" applyFill="1" applyBorder="1" applyAlignment="1" applyProtection="1">
      <alignment horizontal="left" vertical="center" wrapText="1"/>
      <protection hidden="1" locked="0"/>
    </xf>
    <xf numFmtId="0" fontId="6" fillId="40" borderId="17" xfId="65" applyFont="1" applyFill="1" applyBorder="1" applyAlignment="1" applyProtection="1">
      <alignment horizontal="left" vertical="center" wrapText="1"/>
      <protection hidden="1" locked="0"/>
    </xf>
    <xf numFmtId="3" fontId="9" fillId="40" borderId="35" xfId="0" applyNumberFormat="1" applyFont="1" applyFill="1" applyBorder="1" applyAlignment="1" applyProtection="1">
      <alignment horizontal="center" vertical="center"/>
      <protection hidden="1" locked="0"/>
    </xf>
    <xf numFmtId="0" fontId="17" fillId="41" borderId="52" xfId="0" applyFont="1" applyFill="1" applyBorder="1" applyAlignment="1" applyProtection="1">
      <alignment horizontal="center" vertical="center"/>
      <protection hidden="1" locked="0"/>
    </xf>
    <xf numFmtId="0" fontId="6" fillId="40" borderId="18" xfId="65" applyFont="1" applyFill="1" applyBorder="1" applyAlignment="1" applyProtection="1">
      <alignment horizontal="left" vertical="center" wrapText="1"/>
      <protection hidden="1" locked="0"/>
    </xf>
    <xf numFmtId="0" fontId="6" fillId="40" borderId="24" xfId="65" applyFont="1" applyFill="1" applyBorder="1" applyAlignment="1" applyProtection="1">
      <alignment horizontal="left" vertical="center" wrapText="1"/>
      <protection hidden="1" locked="0"/>
    </xf>
    <xf numFmtId="0" fontId="6" fillId="40" borderId="25" xfId="65" applyFont="1" applyFill="1" applyBorder="1" applyAlignment="1" applyProtection="1">
      <alignment horizontal="left" vertical="center" wrapText="1"/>
      <protection hidden="1" locked="0"/>
    </xf>
    <xf numFmtId="9" fontId="6" fillId="40" borderId="19" xfId="56" applyNumberFormat="1" applyFont="1" applyFill="1" applyBorder="1" applyAlignment="1" applyProtection="1">
      <alignment horizontal="center" vertical="center"/>
      <protection hidden="1" locked="0"/>
    </xf>
    <xf numFmtId="9" fontId="6" fillId="40" borderId="53" xfId="56" applyNumberFormat="1" applyFont="1" applyFill="1" applyBorder="1" applyAlignment="1" applyProtection="1">
      <alignment horizontal="center" vertical="center"/>
      <protection hidden="1" locked="0"/>
    </xf>
    <xf numFmtId="9" fontId="6" fillId="40" borderId="34" xfId="56" applyNumberFormat="1" applyFont="1" applyFill="1" applyBorder="1" applyAlignment="1" applyProtection="1">
      <alignment horizontal="center" vertical="center"/>
      <protection hidden="1" locked="0"/>
    </xf>
    <xf numFmtId="0" fontId="6" fillId="40" borderId="30" xfId="65" applyFont="1" applyFill="1" applyBorder="1" applyAlignment="1" applyProtection="1">
      <alignment horizontal="right" vertical="center" wrapText="1"/>
      <protection hidden="1" locked="0"/>
    </xf>
    <xf numFmtId="0" fontId="6" fillId="36" borderId="30" xfId="65" applyFont="1" applyFill="1" applyBorder="1" applyAlignment="1" applyProtection="1">
      <alignment horizontal="left" vertical="center" wrapText="1" indent="2"/>
      <protection hidden="1" locked="0"/>
    </xf>
    <xf numFmtId="0" fontId="53" fillId="0" borderId="0" xfId="0" applyFont="1" applyAlignment="1">
      <alignment horizontal="left" indent="3"/>
    </xf>
    <xf numFmtId="0" fontId="6" fillId="36" borderId="37" xfId="65" applyFont="1" applyFill="1" applyBorder="1" applyAlignment="1" applyProtection="1">
      <alignment horizontal="left" vertical="center" wrapText="1" indent="3"/>
      <protection hidden="1" locked="0"/>
    </xf>
    <xf numFmtId="0" fontId="12" fillId="37" borderId="13" xfId="65" applyFont="1" applyFill="1" applyBorder="1" applyAlignment="1" applyProtection="1">
      <alignment horizontal="left" vertical="center" wrapText="1"/>
      <protection hidden="1" locked="0"/>
    </xf>
    <xf numFmtId="0" fontId="9" fillId="37" borderId="44" xfId="0" applyFont="1" applyFill="1" applyBorder="1" applyAlignment="1" applyProtection="1">
      <alignment vertical="center"/>
      <protection hidden="1" locked="0"/>
    </xf>
    <xf numFmtId="0" fontId="7" fillId="33" borderId="17" xfId="65" applyFont="1" applyFill="1" applyBorder="1" applyAlignment="1" applyProtection="1">
      <alignment horizontal="left" vertical="center" wrapText="1"/>
      <protection hidden="1" locked="0"/>
    </xf>
    <xf numFmtId="0" fontId="6" fillId="34" borderId="52" xfId="56" applyFont="1" applyFill="1" applyBorder="1" applyAlignment="1" applyProtection="1">
      <alignment vertical="center"/>
      <protection hidden="1" locked="0"/>
    </xf>
    <xf numFmtId="3" fontId="14" fillId="42" borderId="18" xfId="56" applyNumberFormat="1" applyFont="1" applyFill="1" applyBorder="1" applyAlignment="1" applyProtection="1">
      <alignment horizontal="center" vertical="center" wrapText="1"/>
      <protection hidden="1"/>
    </xf>
    <xf numFmtId="9" fontId="6" fillId="42" borderId="53" xfId="56" applyNumberFormat="1" applyFont="1" applyFill="1" applyBorder="1" applyAlignment="1" applyProtection="1">
      <alignment horizontal="center" vertical="center" wrapText="1"/>
      <protection hidden="1"/>
    </xf>
    <xf numFmtId="0" fontId="6" fillId="36" borderId="17" xfId="65" applyFont="1" applyFill="1" applyBorder="1" applyAlignment="1" applyProtection="1">
      <alignment horizontal="left" vertical="center" wrapText="1" indent="2"/>
      <protection hidden="1" locked="0"/>
    </xf>
    <xf numFmtId="0" fontId="6" fillId="36" borderId="18" xfId="65" applyFont="1" applyFill="1" applyBorder="1" applyAlignment="1" applyProtection="1">
      <alignment horizontal="left" vertical="center" wrapText="1" indent="1"/>
      <protection hidden="1" locked="0"/>
    </xf>
    <xf numFmtId="0" fontId="6" fillId="36" borderId="14" xfId="65" applyFont="1" applyFill="1" applyBorder="1" applyAlignment="1" applyProtection="1">
      <alignment horizontal="left" vertical="center" wrapText="1" indent="1"/>
      <protection hidden="1" locked="0"/>
    </xf>
    <xf numFmtId="0" fontId="53" fillId="0" borderId="52" xfId="0" applyFont="1" applyBorder="1" applyAlignment="1">
      <alignment horizontal="left" indent="3"/>
    </xf>
    <xf numFmtId="0" fontId="6" fillId="34" borderId="16" xfId="56" applyFont="1" applyFill="1" applyBorder="1" applyAlignment="1" applyProtection="1">
      <alignment horizontal="center" vertical="center"/>
      <protection hidden="1" locked="0"/>
    </xf>
    <xf numFmtId="0" fontId="6" fillId="34" borderId="44" xfId="56" applyFont="1" applyFill="1" applyBorder="1" applyAlignment="1" applyProtection="1">
      <alignment vertical="center"/>
      <protection hidden="1" locked="0"/>
    </xf>
    <xf numFmtId="0" fontId="6" fillId="34" borderId="16" xfId="56" applyFont="1" applyFill="1" applyBorder="1" applyAlignment="1" applyProtection="1">
      <alignment vertical="center"/>
      <protection hidden="1" locked="0"/>
    </xf>
    <xf numFmtId="3" fontId="14" fillId="36" borderId="18" xfId="60" applyNumberFormat="1" applyFont="1" applyFill="1" applyBorder="1" applyAlignment="1" applyProtection="1">
      <alignment horizontal="center" vertical="center"/>
      <protection hidden="1"/>
    </xf>
    <xf numFmtId="3" fontId="14" fillId="36" borderId="19" xfId="60" applyNumberFormat="1" applyFont="1" applyFill="1" applyBorder="1" applyAlignment="1" applyProtection="1">
      <alignment horizontal="center" vertical="center"/>
      <protection hidden="1"/>
    </xf>
    <xf numFmtId="3" fontId="6" fillId="0" borderId="17" xfId="67" applyNumberFormat="1" applyFont="1" applyFill="1" applyBorder="1" applyAlignment="1" applyProtection="1">
      <alignment horizontal="center" vertical="center"/>
      <protection hidden="1" locked="0"/>
    </xf>
    <xf numFmtId="3" fontId="6" fillId="0" borderId="15" xfId="67" applyNumberFormat="1" applyFont="1" applyFill="1" applyBorder="1" applyAlignment="1" applyProtection="1">
      <alignment horizontal="center" vertical="center"/>
      <protection hidden="1" locked="0"/>
    </xf>
    <xf numFmtId="3" fontId="6" fillId="0" borderId="52" xfId="67" applyNumberFormat="1" applyFont="1" applyFill="1" applyBorder="1" applyAlignment="1" applyProtection="1">
      <alignment horizontal="center" vertical="center"/>
      <protection hidden="1" locked="0"/>
    </xf>
    <xf numFmtId="0" fontId="6" fillId="34" borderId="17" xfId="72" applyFont="1" applyFill="1" applyBorder="1" applyAlignment="1" applyProtection="1">
      <alignment horizontal="center" vertical="center" wrapText="1"/>
      <protection hidden="1" locked="0"/>
    </xf>
    <xf numFmtId="0" fontId="6" fillId="34" borderId="15" xfId="72" applyFont="1" applyFill="1" applyBorder="1" applyAlignment="1" applyProtection="1">
      <alignment horizontal="center" vertical="center" wrapText="1"/>
      <protection hidden="1" locked="0"/>
    </xf>
    <xf numFmtId="0" fontId="14" fillId="35" borderId="21" xfId="60" applyFont="1" applyFill="1" applyBorder="1" applyAlignment="1" applyProtection="1">
      <alignment horizontal="center" vertical="center"/>
      <protection hidden="1" locked="0"/>
    </xf>
    <xf numFmtId="0" fontId="14" fillId="35" borderId="36" xfId="60" applyFont="1" applyFill="1" applyBorder="1" applyAlignment="1" applyProtection="1">
      <alignment horizontal="center" vertical="center"/>
      <protection hidden="1" locked="0"/>
    </xf>
    <xf numFmtId="0" fontId="7" fillId="43" borderId="54" xfId="65" applyFont="1" applyFill="1" applyBorder="1" applyAlignment="1" applyProtection="1">
      <alignment horizontal="left" vertical="center" wrapText="1"/>
      <protection hidden="1" locked="0"/>
    </xf>
    <xf numFmtId="0" fontId="10" fillId="0" borderId="49" xfId="0" applyFont="1" applyBorder="1" applyAlignment="1" applyProtection="1">
      <alignment horizontal="center" vertical="center"/>
      <protection hidden="1" locked="0"/>
    </xf>
    <xf numFmtId="0" fontId="10" fillId="0" borderId="55" xfId="0" applyFont="1" applyBorder="1" applyAlignment="1" applyProtection="1">
      <alignment horizontal="center" vertical="center"/>
      <protection hidden="1" locked="0"/>
    </xf>
    <xf numFmtId="0" fontId="10" fillId="0" borderId="56" xfId="0" applyFont="1" applyBorder="1" applyAlignment="1" applyProtection="1">
      <alignment horizontal="center" vertical="center"/>
      <protection hidden="1" locked="0"/>
    </xf>
    <xf numFmtId="3" fontId="14" fillId="36" borderId="46" xfId="61" applyNumberFormat="1" applyFont="1" applyFill="1" applyBorder="1" applyAlignment="1" applyProtection="1">
      <alignment horizontal="center" vertical="center" wrapText="1"/>
      <protection hidden="1" locked="0"/>
    </xf>
    <xf numFmtId="0" fontId="6" fillId="0" borderId="57" xfId="0" applyFont="1" applyBorder="1" applyAlignment="1" applyProtection="1">
      <alignment vertical="center"/>
      <protection locked="0"/>
    </xf>
    <xf numFmtId="0" fontId="14" fillId="41" borderId="17" xfId="60" applyFont="1" applyFill="1" applyBorder="1" applyAlignment="1" applyProtection="1">
      <alignment horizontal="center" vertical="center"/>
      <protection hidden="1" locked="0"/>
    </xf>
    <xf numFmtId="0" fontId="14" fillId="41" borderId="41" xfId="60" applyFont="1" applyFill="1" applyBorder="1" applyAlignment="1" applyProtection="1">
      <alignment horizontal="center" vertical="center"/>
      <protection hidden="1" locked="0"/>
    </xf>
    <xf numFmtId="3" fontId="6" fillId="40" borderId="17" xfId="60" applyNumberFormat="1" applyFont="1" applyFill="1" applyBorder="1" applyAlignment="1" applyProtection="1">
      <alignment horizontal="center" vertical="center"/>
      <protection hidden="1" locked="0"/>
    </xf>
    <xf numFmtId="3" fontId="6" fillId="40" borderId="41" xfId="60" applyNumberFormat="1" applyFont="1" applyFill="1" applyBorder="1" applyAlignment="1" applyProtection="1">
      <alignment horizontal="center" vertical="center"/>
      <protection hidden="1" locked="0"/>
    </xf>
    <xf numFmtId="9" fontId="6" fillId="0" borderId="17" xfId="56" applyNumberFormat="1" applyFont="1" applyFill="1" applyBorder="1" applyAlignment="1" applyProtection="1">
      <alignment horizontal="center" vertical="center"/>
      <protection hidden="1" locked="0"/>
    </xf>
    <xf numFmtId="0" fontId="0" fillId="0" borderId="41" xfId="0" applyBorder="1" applyAlignment="1">
      <alignment horizontal="center" vertical="center"/>
    </xf>
    <xf numFmtId="3" fontId="6" fillId="0" borderId="18" xfId="56" applyNumberFormat="1" applyFont="1" applyFill="1" applyBorder="1" applyAlignment="1" applyProtection="1">
      <alignment horizontal="center" vertical="center"/>
      <protection hidden="1" locked="0"/>
    </xf>
    <xf numFmtId="0" fontId="0" fillId="0" borderId="19" xfId="0" applyBorder="1" applyAlignment="1">
      <alignment horizontal="center" vertical="center"/>
    </xf>
    <xf numFmtId="0" fontId="6" fillId="34" borderId="17" xfId="69" applyFont="1" applyFill="1" applyBorder="1" applyAlignment="1" applyProtection="1">
      <alignment horizontal="center" vertical="center"/>
      <protection hidden="1" locked="0"/>
    </xf>
    <xf numFmtId="0" fontId="6" fillId="34" borderId="15" xfId="69" applyFont="1" applyFill="1" applyBorder="1" applyAlignment="1" applyProtection="1">
      <alignment horizontal="center" vertical="center"/>
      <protection hidden="1" locked="0"/>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11" xfId="56"/>
    <cellStyle name="Normal 12" xfId="57"/>
    <cellStyle name="Normal 13" xfId="58"/>
    <cellStyle name="Normal 14" xfId="59"/>
    <cellStyle name="Normal 15" xfId="60"/>
    <cellStyle name="Normal 16" xfId="61"/>
    <cellStyle name="Normal 17" xfId="62"/>
    <cellStyle name="Normal 18" xfId="63"/>
    <cellStyle name="Normal 19" xfId="64"/>
    <cellStyle name="Normal 2" xfId="65"/>
    <cellStyle name="Normal 3" xfId="66"/>
    <cellStyle name="Normal 4" xfId="67"/>
    <cellStyle name="Normal 5" xfId="68"/>
    <cellStyle name="Normal 6" xfId="69"/>
    <cellStyle name="Normal 7" xfId="70"/>
    <cellStyle name="Normal 8" xfId="71"/>
    <cellStyle name="Normal 9"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264"/>
  <sheetViews>
    <sheetView tabSelected="1" workbookViewId="0" topLeftCell="A231">
      <selection activeCell="B265" sqref="B265"/>
    </sheetView>
  </sheetViews>
  <sheetFormatPr defaultColWidth="9.140625" defaultRowHeight="12.75"/>
  <cols>
    <col min="1" max="1" width="92.421875" style="149" customWidth="1"/>
    <col min="2" max="2" width="10.8515625" style="150" customWidth="1"/>
    <col min="3" max="3" width="11.7109375" style="150" customWidth="1"/>
    <col min="4" max="4" width="19.140625" style="150" bestFit="1" customWidth="1"/>
    <col min="5" max="16384" width="9.140625" style="1" customWidth="1"/>
  </cols>
  <sheetData>
    <row r="1" spans="1:4" ht="15.75" thickBot="1">
      <c r="A1" s="206" t="s">
        <v>185</v>
      </c>
      <c r="B1" s="206"/>
      <c r="C1" s="206"/>
      <c r="D1" s="206"/>
    </row>
    <row r="2" spans="1:4" s="3" customFormat="1" ht="15">
      <c r="A2" s="2" t="s">
        <v>78</v>
      </c>
      <c r="B2" s="207" t="s">
        <v>214</v>
      </c>
      <c r="C2" s="208"/>
      <c r="D2" s="209"/>
    </row>
    <row r="3" spans="1:4" ht="15">
      <c r="A3" s="4" t="s">
        <v>0</v>
      </c>
      <c r="B3" s="199">
        <v>1517</v>
      </c>
      <c r="C3" s="200"/>
      <c r="D3" s="201"/>
    </row>
    <row r="4" spans="1:4" ht="15">
      <c r="A4" s="4" t="s">
        <v>1</v>
      </c>
      <c r="B4" s="199">
        <v>112</v>
      </c>
      <c r="C4" s="200"/>
      <c r="D4" s="201"/>
    </row>
    <row r="5" spans="1:4" ht="15.75" thickBot="1">
      <c r="A5" s="5" t="s">
        <v>2</v>
      </c>
      <c r="B5" s="199">
        <v>116</v>
      </c>
      <c r="C5" s="200"/>
      <c r="D5" s="201"/>
    </row>
    <row r="6" spans="1:4" ht="30">
      <c r="A6" s="6" t="s">
        <v>148</v>
      </c>
      <c r="B6" s="7"/>
      <c r="C6" s="8"/>
      <c r="D6" s="9"/>
    </row>
    <row r="7" spans="1:4" ht="15">
      <c r="A7" s="10" t="s">
        <v>150</v>
      </c>
      <c r="B7" s="11" t="s">
        <v>4</v>
      </c>
      <c r="C7" s="12" t="s">
        <v>5</v>
      </c>
      <c r="D7" s="13"/>
    </row>
    <row r="8" spans="1:4" ht="15">
      <c r="A8" s="14" t="s">
        <v>79</v>
      </c>
      <c r="B8" s="15">
        <v>182</v>
      </c>
      <c r="C8" s="152">
        <f>IF(B8&lt;1,0,B8/B$11)</f>
        <v>0.527536231884058</v>
      </c>
      <c r="D8" s="13"/>
    </row>
    <row r="9" spans="1:4" ht="15">
      <c r="A9" s="14" t="s">
        <v>80</v>
      </c>
      <c r="B9" s="15">
        <v>163</v>
      </c>
      <c r="C9" s="152">
        <f>IF(B9&lt;1,0,B9/B$11)</f>
        <v>0.47246376811594204</v>
      </c>
      <c r="D9" s="13"/>
    </row>
    <row r="10" spans="1:4" ht="15">
      <c r="A10" s="14" t="s">
        <v>81</v>
      </c>
      <c r="B10" s="15"/>
      <c r="C10" s="152">
        <f>IF(B10&lt;1,0,B10/B$11)</f>
        <v>0</v>
      </c>
      <c r="D10" s="13"/>
    </row>
    <row r="11" spans="1:4" ht="15">
      <c r="A11" s="64" t="s">
        <v>82</v>
      </c>
      <c r="B11" s="157">
        <f>SUM(B8:B10)</f>
        <v>345</v>
      </c>
      <c r="C11" s="153">
        <f>SUM(C8:C10)</f>
        <v>1</v>
      </c>
      <c r="D11" s="13"/>
    </row>
    <row r="12" spans="1:4" ht="15">
      <c r="A12" s="16"/>
      <c r="B12" s="202"/>
      <c r="C12" s="203"/>
      <c r="D12" s="9"/>
    </row>
    <row r="13" spans="1:4" ht="15">
      <c r="A13" s="10" t="s">
        <v>151</v>
      </c>
      <c r="B13" s="11" t="s">
        <v>4</v>
      </c>
      <c r="C13" s="12" t="s">
        <v>5</v>
      </c>
      <c r="D13" s="13"/>
    </row>
    <row r="14" spans="1:4" ht="15">
      <c r="A14" s="14" t="s">
        <v>83</v>
      </c>
      <c r="B14" s="15">
        <v>129</v>
      </c>
      <c r="C14" s="154">
        <f>IF(B14&lt;1,0,B14/B$17)</f>
        <v>0.14510686164229472</v>
      </c>
      <c r="D14" s="13"/>
    </row>
    <row r="15" spans="1:4" ht="15">
      <c r="A15" s="14" t="s">
        <v>84</v>
      </c>
      <c r="B15" s="17">
        <v>260</v>
      </c>
      <c r="C15" s="154">
        <f>IF(B15&lt;1,0,B15/B$17)</f>
        <v>0.2924634420697413</v>
      </c>
      <c r="D15" s="13"/>
    </row>
    <row r="16" spans="1:4" ht="15">
      <c r="A16" s="14" t="s">
        <v>81</v>
      </c>
      <c r="B16" s="15">
        <v>500</v>
      </c>
      <c r="C16" s="154">
        <f>IF(B16&lt;1,0,B16/B$17)</f>
        <v>0.562429696287964</v>
      </c>
      <c r="D16" s="13"/>
    </row>
    <row r="17" spans="1:4" ht="15">
      <c r="A17" s="64" t="s">
        <v>85</v>
      </c>
      <c r="B17" s="157">
        <f>SUM(B14:B16)</f>
        <v>889</v>
      </c>
      <c r="C17" s="155">
        <f>SUM(C14:C16)</f>
        <v>1</v>
      </c>
      <c r="D17" s="13"/>
    </row>
    <row r="18" spans="1:4" ht="15">
      <c r="A18" s="64" t="s">
        <v>7</v>
      </c>
      <c r="B18" s="156">
        <f>SUM(B11+B17)</f>
        <v>1234</v>
      </c>
      <c r="C18" s="18"/>
      <c r="D18" s="9"/>
    </row>
    <row r="19" spans="1:4" ht="15">
      <c r="A19" s="16"/>
      <c r="B19" s="19"/>
      <c r="C19" s="20"/>
      <c r="D19" s="9"/>
    </row>
    <row r="20" spans="1:4" ht="15">
      <c r="A20" s="21" t="s">
        <v>149</v>
      </c>
      <c r="B20" s="11"/>
      <c r="C20" s="20"/>
      <c r="D20" s="9"/>
    </row>
    <row r="21" spans="1:4" ht="25.5">
      <c r="A21" s="22" t="s">
        <v>152</v>
      </c>
      <c r="B21" s="23">
        <v>0</v>
      </c>
      <c r="C21" s="20"/>
      <c r="D21" s="9"/>
    </row>
    <row r="22" spans="1:4" ht="15">
      <c r="A22" s="22" t="s">
        <v>153</v>
      </c>
      <c r="B22" s="23">
        <v>0</v>
      </c>
      <c r="C22" s="20"/>
      <c r="D22" s="9"/>
    </row>
    <row r="23" spans="1:4" ht="15">
      <c r="A23" s="16"/>
      <c r="B23" s="19"/>
      <c r="C23" s="20"/>
      <c r="D23" s="9"/>
    </row>
    <row r="24" spans="1:4" ht="15">
      <c r="A24" s="21" t="s">
        <v>154</v>
      </c>
      <c r="B24" s="11"/>
      <c r="C24" s="20"/>
      <c r="D24" s="9"/>
    </row>
    <row r="25" spans="1:4" ht="25.5">
      <c r="A25" s="22" t="s">
        <v>152</v>
      </c>
      <c r="B25" s="23">
        <v>0</v>
      </c>
      <c r="C25" s="20"/>
      <c r="D25" s="9"/>
    </row>
    <row r="26" spans="1:4" ht="15">
      <c r="A26" s="22" t="s">
        <v>153</v>
      </c>
      <c r="B26" s="23">
        <v>0</v>
      </c>
      <c r="C26" s="20"/>
      <c r="D26" s="9"/>
    </row>
    <row r="27" spans="1:4" ht="15">
      <c r="A27" s="16"/>
      <c r="B27" s="19"/>
      <c r="C27" s="20"/>
      <c r="D27" s="9"/>
    </row>
    <row r="28" spans="1:4" ht="15">
      <c r="A28" s="21" t="s">
        <v>8</v>
      </c>
      <c r="B28" s="11" t="s">
        <v>5</v>
      </c>
      <c r="C28" s="24"/>
      <c r="D28" s="9"/>
    </row>
    <row r="29" spans="1:4" ht="15">
      <c r="A29" s="14" t="s">
        <v>9</v>
      </c>
      <c r="B29" s="25">
        <v>0.82</v>
      </c>
      <c r="C29" s="24"/>
      <c r="D29" s="9"/>
    </row>
    <row r="30" spans="1:4" ht="15">
      <c r="A30" s="14" t="s">
        <v>10</v>
      </c>
      <c r="B30" s="26">
        <v>0.85</v>
      </c>
      <c r="C30" s="24"/>
      <c r="D30" s="9"/>
    </row>
    <row r="31" spans="1:4" ht="15">
      <c r="A31" s="14" t="s">
        <v>11</v>
      </c>
      <c r="B31" s="27">
        <v>0.78</v>
      </c>
      <c r="C31" s="24"/>
      <c r="D31" s="9"/>
    </row>
    <row r="32" spans="1:4" ht="39" customHeight="1">
      <c r="A32" s="14" t="s">
        <v>12</v>
      </c>
      <c r="B32" s="166">
        <f>IF(SUM(B33:B37)=100%,SUM(B33:B37),"3a-3e must equal 100%")</f>
        <v>1.0000000000000002</v>
      </c>
      <c r="C32" s="24"/>
      <c r="D32" s="9"/>
    </row>
    <row r="33" spans="1:4" ht="15">
      <c r="A33" s="14" t="s">
        <v>13</v>
      </c>
      <c r="B33" s="28">
        <v>0.01</v>
      </c>
      <c r="C33" s="24"/>
      <c r="D33" s="9"/>
    </row>
    <row r="34" spans="1:4" ht="15">
      <c r="A34" s="14" t="s">
        <v>14</v>
      </c>
      <c r="B34" s="27">
        <v>0.16</v>
      </c>
      <c r="C34" s="24"/>
      <c r="D34" s="9"/>
    </row>
    <row r="35" spans="1:4" ht="15">
      <c r="A35" s="14" t="s">
        <v>15</v>
      </c>
      <c r="B35" s="27">
        <v>0.53</v>
      </c>
      <c r="C35" s="24"/>
      <c r="D35" s="9"/>
    </row>
    <row r="36" spans="1:4" ht="15">
      <c r="A36" s="14" t="s">
        <v>16</v>
      </c>
      <c r="B36" s="27">
        <v>0.19</v>
      </c>
      <c r="C36" s="24"/>
      <c r="D36" s="9"/>
    </row>
    <row r="37" spans="1:4" ht="15">
      <c r="A37" s="29" t="s">
        <v>17</v>
      </c>
      <c r="B37" s="30">
        <v>0.11</v>
      </c>
      <c r="C37" s="24"/>
      <c r="D37" s="9"/>
    </row>
    <row r="38" spans="1:4" ht="15">
      <c r="A38" s="16"/>
      <c r="B38" s="31"/>
      <c r="C38" s="20"/>
      <c r="D38" s="9"/>
    </row>
    <row r="39" spans="1:4" ht="15">
      <c r="A39" s="21" t="s">
        <v>104</v>
      </c>
      <c r="B39" s="11" t="s">
        <v>5</v>
      </c>
      <c r="C39" s="24"/>
      <c r="D39" s="9"/>
    </row>
    <row r="40" spans="1:4" ht="15">
      <c r="A40" s="14" t="s">
        <v>105</v>
      </c>
      <c r="B40" s="25">
        <v>0.94</v>
      </c>
      <c r="C40" s="24"/>
      <c r="D40" s="9"/>
    </row>
    <row r="41" spans="1:4" ht="15">
      <c r="A41" s="14" t="s">
        <v>10</v>
      </c>
      <c r="B41" s="26">
        <v>0.95</v>
      </c>
      <c r="C41" s="24"/>
      <c r="D41" s="9"/>
    </row>
    <row r="42" spans="1:4" ht="15">
      <c r="A42" s="14" t="s">
        <v>106</v>
      </c>
      <c r="B42" s="27">
        <v>0.9</v>
      </c>
      <c r="C42" s="24"/>
      <c r="D42" s="9"/>
    </row>
    <row r="43" spans="1:4" ht="15">
      <c r="A43" s="14" t="s">
        <v>107</v>
      </c>
      <c r="B43" s="158">
        <f>SUM(B44:B48)</f>
        <v>1</v>
      </c>
      <c r="C43" s="24"/>
      <c r="D43" s="9"/>
    </row>
    <row r="44" spans="1:4" ht="15">
      <c r="A44" s="14" t="s">
        <v>13</v>
      </c>
      <c r="B44" s="28">
        <v>0.01</v>
      </c>
      <c r="C44" s="24"/>
      <c r="D44" s="9"/>
    </row>
    <row r="45" spans="1:4" ht="15">
      <c r="A45" s="14" t="s">
        <v>14</v>
      </c>
      <c r="B45" s="27">
        <v>0.08</v>
      </c>
      <c r="C45" s="24"/>
      <c r="D45" s="9"/>
    </row>
    <row r="46" spans="1:4" ht="15">
      <c r="A46" s="14" t="s">
        <v>15</v>
      </c>
      <c r="B46" s="27">
        <v>0.51</v>
      </c>
      <c r="C46" s="24"/>
      <c r="D46" s="9"/>
    </row>
    <row r="47" spans="1:4" ht="15">
      <c r="A47" s="14" t="s">
        <v>16</v>
      </c>
      <c r="B47" s="27">
        <v>0.2</v>
      </c>
      <c r="C47" s="24"/>
      <c r="D47" s="9"/>
    </row>
    <row r="48" spans="1:4" ht="15.75" thickBot="1">
      <c r="A48" s="29" t="s">
        <v>17</v>
      </c>
      <c r="B48" s="32">
        <v>0.2</v>
      </c>
      <c r="C48" s="33"/>
      <c r="D48" s="9"/>
    </row>
    <row r="49" spans="1:4" ht="15.75" thickBot="1">
      <c r="A49" s="34"/>
      <c r="B49" s="35"/>
      <c r="C49" s="35"/>
      <c r="D49" s="36"/>
    </row>
    <row r="50" spans="1:4" ht="30">
      <c r="A50" s="37" t="s">
        <v>86</v>
      </c>
      <c r="B50" s="19"/>
      <c r="C50" s="38"/>
      <c r="D50" s="9"/>
    </row>
    <row r="51" spans="1:4" ht="15">
      <c r="A51" s="39" t="s">
        <v>147</v>
      </c>
      <c r="B51" s="40"/>
      <c r="C51" s="41"/>
      <c r="D51" s="9"/>
    </row>
    <row r="52" spans="1:4" ht="15">
      <c r="A52" s="42" t="s">
        <v>3</v>
      </c>
      <c r="B52" s="43" t="s">
        <v>4</v>
      </c>
      <c r="C52" s="44" t="s">
        <v>5</v>
      </c>
      <c r="D52" s="9"/>
    </row>
    <row r="53" spans="1:4" ht="15">
      <c r="A53" s="22" t="s">
        <v>87</v>
      </c>
      <c r="B53" s="159">
        <f>'District Template'!$B$11</f>
        <v>345</v>
      </c>
      <c r="C53" s="46"/>
      <c r="D53" s="9"/>
    </row>
    <row r="54" spans="1:4" ht="15.75" customHeight="1">
      <c r="A54" s="22" t="s">
        <v>88</v>
      </c>
      <c r="B54" s="47">
        <v>345</v>
      </c>
      <c r="C54" s="48"/>
      <c r="D54" s="13"/>
    </row>
    <row r="55" spans="1:4" ht="15">
      <c r="A55" s="22" t="s">
        <v>89</v>
      </c>
      <c r="B55" s="47">
        <v>16</v>
      </c>
      <c r="C55" s="48"/>
      <c r="D55" s="13"/>
    </row>
    <row r="56" spans="1:4" ht="15">
      <c r="A56" s="22" t="s">
        <v>188</v>
      </c>
      <c r="B56" s="47">
        <v>12</v>
      </c>
      <c r="C56" s="48"/>
      <c r="D56" s="13"/>
    </row>
    <row r="57" spans="1:4" ht="15">
      <c r="A57" s="16"/>
      <c r="B57" s="19"/>
      <c r="C57" s="20"/>
      <c r="D57" s="9"/>
    </row>
    <row r="58" spans="1:4" ht="15">
      <c r="A58" s="22" t="s">
        <v>90</v>
      </c>
      <c r="B58" s="49">
        <v>101</v>
      </c>
      <c r="C58" s="50"/>
      <c r="D58" s="51"/>
    </row>
    <row r="59" spans="1:4" ht="15">
      <c r="A59" s="22" t="s">
        <v>91</v>
      </c>
      <c r="B59" s="47">
        <v>101</v>
      </c>
      <c r="C59" s="48"/>
      <c r="D59" s="13"/>
    </row>
    <row r="60" spans="1:4" ht="15">
      <c r="A60" s="22" t="s">
        <v>92</v>
      </c>
      <c r="B60" s="47">
        <v>1</v>
      </c>
      <c r="C60" s="48"/>
      <c r="D60" s="13"/>
    </row>
    <row r="61" spans="1:4" ht="15">
      <c r="A61" s="22" t="s">
        <v>189</v>
      </c>
      <c r="B61" s="47">
        <v>41</v>
      </c>
      <c r="C61" s="48"/>
      <c r="D61" s="13"/>
    </row>
    <row r="62" spans="1:4" ht="15">
      <c r="A62" s="16"/>
      <c r="B62" s="19"/>
      <c r="C62" s="20"/>
      <c r="D62" s="9"/>
    </row>
    <row r="63" spans="1:4" ht="15">
      <c r="A63" s="22" t="s">
        <v>93</v>
      </c>
      <c r="B63" s="49">
        <v>33</v>
      </c>
      <c r="C63" s="50"/>
      <c r="D63" s="51"/>
    </row>
    <row r="64" spans="1:4" ht="15">
      <c r="A64" s="22" t="s">
        <v>94</v>
      </c>
      <c r="B64" s="47">
        <v>33</v>
      </c>
      <c r="C64" s="48"/>
      <c r="D64" s="13"/>
    </row>
    <row r="65" spans="1:4" ht="15">
      <c r="A65" s="22" t="s">
        <v>95</v>
      </c>
      <c r="B65" s="47">
        <v>3</v>
      </c>
      <c r="C65" s="48"/>
      <c r="D65" s="13"/>
    </row>
    <row r="66" spans="1:4" ht="15">
      <c r="A66" s="22" t="s">
        <v>190</v>
      </c>
      <c r="B66" s="47">
        <v>5</v>
      </c>
      <c r="C66" s="48"/>
      <c r="D66" s="13"/>
    </row>
    <row r="67" spans="1:4" ht="15">
      <c r="A67" s="16"/>
      <c r="B67" s="19"/>
      <c r="C67" s="20"/>
      <c r="D67" s="9"/>
    </row>
    <row r="68" spans="1:4" ht="15">
      <c r="A68" s="21" t="s">
        <v>6</v>
      </c>
      <c r="B68" s="43" t="s">
        <v>4</v>
      </c>
      <c r="C68" s="44" t="s">
        <v>5</v>
      </c>
      <c r="D68" s="9"/>
    </row>
    <row r="69" spans="1:4" ht="15">
      <c r="A69" s="22" t="s">
        <v>87</v>
      </c>
      <c r="B69" s="159">
        <f>'District Template'!$B$17</f>
        <v>889</v>
      </c>
      <c r="C69" s="52"/>
      <c r="D69" s="9"/>
    </row>
    <row r="70" spans="1:4" ht="14.25" customHeight="1">
      <c r="A70" s="22" t="s">
        <v>88</v>
      </c>
      <c r="B70" s="53">
        <v>889</v>
      </c>
      <c r="C70" s="48"/>
      <c r="D70" s="13"/>
    </row>
    <row r="71" spans="1:4" ht="15">
      <c r="A71" s="22" t="s">
        <v>89</v>
      </c>
      <c r="B71" s="47">
        <v>0</v>
      </c>
      <c r="C71" s="48"/>
      <c r="D71" s="13"/>
    </row>
    <row r="72" spans="1:4" ht="15">
      <c r="A72" s="22" t="s">
        <v>188</v>
      </c>
      <c r="B72" s="47">
        <v>530</v>
      </c>
      <c r="C72" s="48"/>
      <c r="D72" s="13"/>
    </row>
    <row r="73" spans="1:4" ht="15">
      <c r="A73" s="16"/>
      <c r="B73" s="19"/>
      <c r="C73" s="20"/>
      <c r="D73" s="9"/>
    </row>
    <row r="74" spans="1:4" ht="15">
      <c r="A74" s="22" t="s">
        <v>90</v>
      </c>
      <c r="B74" s="45">
        <v>75</v>
      </c>
      <c r="C74" s="52"/>
      <c r="D74" s="9"/>
    </row>
    <row r="75" spans="1:4" ht="15">
      <c r="A75" s="22" t="s">
        <v>91</v>
      </c>
      <c r="B75" s="53">
        <v>75</v>
      </c>
      <c r="C75" s="48"/>
      <c r="D75" s="13"/>
    </row>
    <row r="76" spans="1:4" ht="15">
      <c r="A76" s="22" t="s">
        <v>92</v>
      </c>
      <c r="B76" s="47">
        <v>4</v>
      </c>
      <c r="C76" s="48"/>
      <c r="D76" s="13"/>
    </row>
    <row r="77" spans="1:4" ht="15">
      <c r="A77" s="22" t="s">
        <v>189</v>
      </c>
      <c r="B77" s="47">
        <v>61</v>
      </c>
      <c r="C77" s="48"/>
      <c r="D77" s="13"/>
    </row>
    <row r="78" spans="1:4" ht="15">
      <c r="A78" s="16"/>
      <c r="B78" s="19"/>
      <c r="C78" s="20"/>
      <c r="D78" s="9"/>
    </row>
    <row r="79" spans="1:4" ht="15">
      <c r="A79" s="22" t="s">
        <v>93</v>
      </c>
      <c r="B79" s="45">
        <v>30</v>
      </c>
      <c r="C79" s="52"/>
      <c r="D79" s="9"/>
    </row>
    <row r="80" spans="1:4" ht="15">
      <c r="A80" s="22" t="s">
        <v>94</v>
      </c>
      <c r="B80" s="53">
        <v>30</v>
      </c>
      <c r="C80" s="48"/>
      <c r="D80" s="9"/>
    </row>
    <row r="81" spans="1:4" ht="15">
      <c r="A81" s="22" t="s">
        <v>95</v>
      </c>
      <c r="B81" s="47">
        <v>4</v>
      </c>
      <c r="C81" s="48"/>
      <c r="D81" s="9"/>
    </row>
    <row r="82" spans="1:4" ht="15.75" thickBot="1">
      <c r="A82" s="54" t="s">
        <v>190</v>
      </c>
      <c r="B82" s="47">
        <v>6</v>
      </c>
      <c r="C82" s="55"/>
      <c r="D82" s="9"/>
    </row>
    <row r="83" spans="1:4" ht="15.75" thickBot="1">
      <c r="A83" s="34"/>
      <c r="B83" s="35"/>
      <c r="C83" s="35"/>
      <c r="D83" s="36"/>
    </row>
    <row r="84" spans="1:4" ht="15">
      <c r="A84" s="42" t="s">
        <v>18</v>
      </c>
      <c r="B84" s="43" t="s">
        <v>4</v>
      </c>
      <c r="C84" s="56" t="s">
        <v>5</v>
      </c>
      <c r="D84" s="13"/>
    </row>
    <row r="85" spans="1:4" ht="15">
      <c r="A85" s="14" t="s">
        <v>93</v>
      </c>
      <c r="B85" s="45">
        <v>33</v>
      </c>
      <c r="C85" s="57"/>
      <c r="D85" s="13"/>
    </row>
    <row r="86" spans="1:4" ht="15">
      <c r="A86" s="14" t="s">
        <v>94</v>
      </c>
      <c r="B86" s="53">
        <v>33</v>
      </c>
      <c r="C86" s="48"/>
      <c r="D86" s="13"/>
    </row>
    <row r="87" spans="1:4" ht="15">
      <c r="A87" s="14" t="s">
        <v>95</v>
      </c>
      <c r="B87" s="47">
        <v>7</v>
      </c>
      <c r="C87" s="48"/>
      <c r="D87" s="13"/>
    </row>
    <row r="88" spans="1:4" ht="15">
      <c r="A88" s="54" t="s">
        <v>190</v>
      </c>
      <c r="B88" s="47">
        <v>9</v>
      </c>
      <c r="C88" s="48"/>
      <c r="D88" s="13"/>
    </row>
    <row r="89" spans="1:4" ht="15">
      <c r="A89" s="58"/>
      <c r="B89" s="19"/>
      <c r="C89" s="20"/>
      <c r="D89" s="9"/>
    </row>
    <row r="90" spans="1:4" ht="25.5">
      <c r="A90" s="59" t="s">
        <v>191</v>
      </c>
      <c r="B90" s="47">
        <v>1068</v>
      </c>
      <c r="C90" s="60"/>
      <c r="D90" s="9"/>
    </row>
    <row r="91" spans="1:4" ht="25.5">
      <c r="A91" s="14" t="s">
        <v>192</v>
      </c>
      <c r="B91" s="61">
        <v>250</v>
      </c>
      <c r="C91" s="60"/>
      <c r="D91" s="9"/>
    </row>
    <row r="92" spans="1:4" ht="26.25" thickBot="1">
      <c r="A92" s="62" t="s">
        <v>173</v>
      </c>
      <c r="B92" s="61">
        <v>0</v>
      </c>
      <c r="C92" s="60"/>
      <c r="D92" s="9"/>
    </row>
    <row r="93" spans="1:4" ht="15.75" thickBot="1">
      <c r="A93" s="34"/>
      <c r="B93" s="35"/>
      <c r="C93" s="35"/>
      <c r="D93" s="36"/>
    </row>
    <row r="94" spans="1:4" ht="15">
      <c r="A94" s="65" t="s">
        <v>20</v>
      </c>
      <c r="B94" s="66"/>
      <c r="C94" s="67"/>
      <c r="D94" s="68"/>
    </row>
    <row r="95" spans="1:4" ht="15">
      <c r="A95" s="21" t="s">
        <v>21</v>
      </c>
      <c r="B95" s="204" t="s">
        <v>22</v>
      </c>
      <c r="C95" s="205"/>
      <c r="D95" s="69" t="s">
        <v>23</v>
      </c>
    </row>
    <row r="96" spans="1:4" ht="25.5">
      <c r="A96" s="70" t="s">
        <v>96</v>
      </c>
      <c r="B96" s="71" t="s">
        <v>101</v>
      </c>
      <c r="C96" s="72" t="s">
        <v>102</v>
      </c>
      <c r="D96" s="73" t="s">
        <v>100</v>
      </c>
    </row>
    <row r="97" spans="1:4" ht="15">
      <c r="A97" s="168" t="s">
        <v>156</v>
      </c>
      <c r="B97" s="74"/>
      <c r="C97" s="75"/>
      <c r="D97" s="76"/>
    </row>
    <row r="98" spans="1:4" ht="15">
      <c r="A98" s="77" t="s">
        <v>24</v>
      </c>
      <c r="B98" s="78">
        <v>529</v>
      </c>
      <c r="C98" s="75">
        <v>23</v>
      </c>
      <c r="D98" s="76">
        <v>63</v>
      </c>
    </row>
    <row r="99" spans="1:4" ht="15">
      <c r="A99" s="77" t="s">
        <v>25</v>
      </c>
      <c r="B99" s="78"/>
      <c r="C99" s="75"/>
      <c r="D99" s="76"/>
    </row>
    <row r="100" spans="1:4" ht="15">
      <c r="A100" s="169" t="s">
        <v>155</v>
      </c>
      <c r="B100" s="78"/>
      <c r="C100" s="75"/>
      <c r="D100" s="76">
        <v>3</v>
      </c>
    </row>
    <row r="101" spans="1:4" ht="15">
      <c r="A101" s="79" t="s">
        <v>26</v>
      </c>
      <c r="B101" s="78"/>
      <c r="C101" s="75"/>
      <c r="D101" s="76"/>
    </row>
    <row r="102" spans="1:4" ht="15">
      <c r="A102" s="79" t="s">
        <v>27</v>
      </c>
      <c r="B102" s="78">
        <v>163</v>
      </c>
      <c r="C102" s="75">
        <v>51</v>
      </c>
      <c r="D102" s="76">
        <v>10</v>
      </c>
    </row>
    <row r="103" spans="1:4" ht="25.5">
      <c r="A103" s="79" t="s">
        <v>28</v>
      </c>
      <c r="B103" s="78">
        <v>542</v>
      </c>
      <c r="C103" s="75">
        <v>102</v>
      </c>
      <c r="D103" s="76">
        <v>20</v>
      </c>
    </row>
    <row r="104" spans="1:4" ht="15">
      <c r="A104" s="64" t="s">
        <v>29</v>
      </c>
      <c r="B104" s="160">
        <f>SUM(B97:B103)</f>
        <v>1234</v>
      </c>
      <c r="C104" s="161">
        <f>SUM(C97:C103)</f>
        <v>176</v>
      </c>
      <c r="D104" s="162">
        <f>SUM(D97:D103)</f>
        <v>96</v>
      </c>
    </row>
    <row r="105" spans="1:4" ht="25.5">
      <c r="A105" s="81" t="s">
        <v>103</v>
      </c>
      <c r="B105" s="80">
        <v>41</v>
      </c>
      <c r="C105" s="67"/>
      <c r="D105" s="68"/>
    </row>
    <row r="106" spans="1:4" ht="15">
      <c r="A106" s="82"/>
      <c r="B106" s="66"/>
      <c r="C106" s="67"/>
      <c r="D106" s="68"/>
    </row>
    <row r="107" spans="1:4" ht="25.5">
      <c r="A107" s="22" t="s">
        <v>97</v>
      </c>
      <c r="B107" s="71" t="s">
        <v>101</v>
      </c>
      <c r="C107" s="72" t="s">
        <v>102</v>
      </c>
      <c r="D107" s="73" t="s">
        <v>100</v>
      </c>
    </row>
    <row r="108" spans="1:4" ht="15">
      <c r="A108" s="77" t="s">
        <v>30</v>
      </c>
      <c r="B108" s="83"/>
      <c r="C108" s="84"/>
      <c r="D108" s="76"/>
    </row>
    <row r="109" spans="1:4" ht="15">
      <c r="A109" s="77" t="s">
        <v>31</v>
      </c>
      <c r="B109" s="83"/>
      <c r="C109" s="84"/>
      <c r="D109" s="76"/>
    </row>
    <row r="110" spans="1:4" ht="15">
      <c r="A110" s="169" t="s">
        <v>157</v>
      </c>
      <c r="B110" s="83">
        <v>529</v>
      </c>
      <c r="C110" s="84">
        <v>23</v>
      </c>
      <c r="D110" s="76">
        <v>66</v>
      </c>
    </row>
    <row r="111" spans="1:4" ht="15">
      <c r="A111" s="169" t="s">
        <v>158</v>
      </c>
      <c r="B111" s="83"/>
      <c r="C111" s="84"/>
      <c r="D111" s="76"/>
    </row>
    <row r="112" spans="1:4" ht="15">
      <c r="A112" s="169" t="s">
        <v>159</v>
      </c>
      <c r="B112" s="83"/>
      <c r="C112" s="84"/>
      <c r="D112" s="76"/>
    </row>
    <row r="113" spans="1:4" ht="15">
      <c r="A113" s="77" t="s">
        <v>32</v>
      </c>
      <c r="B113" s="83">
        <v>163</v>
      </c>
      <c r="C113" s="84">
        <v>51</v>
      </c>
      <c r="D113" s="76">
        <v>10</v>
      </c>
    </row>
    <row r="114" spans="1:4" ht="15">
      <c r="A114" s="85" t="s">
        <v>19</v>
      </c>
      <c r="B114" s="160">
        <f>SUM(B108:B113)</f>
        <v>692</v>
      </c>
      <c r="C114" s="161">
        <f>SUM(C108:C113)</f>
        <v>74</v>
      </c>
      <c r="D114" s="162">
        <f>SUM(D108:D113)</f>
        <v>76</v>
      </c>
    </row>
    <row r="115" spans="1:4" ht="30">
      <c r="A115" s="86" t="s">
        <v>139</v>
      </c>
      <c r="B115" s="87" t="s">
        <v>215</v>
      </c>
      <c r="C115" s="88"/>
      <c r="D115" s="89"/>
    </row>
    <row r="116" spans="1:4" ht="15.75" thickBot="1">
      <c r="A116" s="90" t="s">
        <v>108</v>
      </c>
      <c r="B116" s="210" t="s">
        <v>216</v>
      </c>
      <c r="C116" s="211"/>
      <c r="D116" s="89"/>
    </row>
    <row r="117" spans="1:4" ht="15">
      <c r="A117" s="184"/>
      <c r="B117" s="141"/>
      <c r="C117" s="141"/>
      <c r="D117" s="185"/>
    </row>
    <row r="118" spans="1:4" ht="15">
      <c r="A118" s="186" t="s">
        <v>33</v>
      </c>
      <c r="B118" s="220"/>
      <c r="C118" s="221"/>
      <c r="D118" s="187"/>
    </row>
    <row r="119" spans="1:4" ht="15">
      <c r="A119" s="21" t="s">
        <v>162</v>
      </c>
      <c r="B119" s="212" t="s">
        <v>163</v>
      </c>
      <c r="C119" s="213"/>
      <c r="D119" s="173" t="s">
        <v>164</v>
      </c>
    </row>
    <row r="120" spans="1:4" ht="38.25">
      <c r="A120" s="170" t="s">
        <v>195</v>
      </c>
      <c r="B120" s="93"/>
      <c r="C120" s="94"/>
      <c r="D120" s="89"/>
    </row>
    <row r="121" spans="1:4" ht="15">
      <c r="A121" s="180" t="s">
        <v>194</v>
      </c>
      <c r="B121" s="214">
        <v>664</v>
      </c>
      <c r="C121" s="215"/>
      <c r="D121" s="172"/>
    </row>
    <row r="122" spans="1:4" ht="15">
      <c r="A122" s="180" t="s">
        <v>193</v>
      </c>
      <c r="B122" s="214"/>
      <c r="C122" s="215"/>
      <c r="D122" s="172"/>
    </row>
    <row r="123" spans="1:4" ht="15">
      <c r="A123" s="180" t="s">
        <v>200</v>
      </c>
      <c r="B123" s="214"/>
      <c r="C123" s="215"/>
      <c r="D123" s="172"/>
    </row>
    <row r="124" spans="1:4" ht="15">
      <c r="A124" s="171" t="s">
        <v>165</v>
      </c>
      <c r="B124" s="214"/>
      <c r="C124" s="215"/>
      <c r="D124" s="172"/>
    </row>
    <row r="125" spans="1:4" ht="15">
      <c r="A125" s="171" t="s">
        <v>169</v>
      </c>
      <c r="B125" s="214">
        <v>70</v>
      </c>
      <c r="C125" s="215"/>
      <c r="D125" s="172"/>
    </row>
    <row r="126" spans="1:4" ht="25.5">
      <c r="A126" s="171" t="s">
        <v>166</v>
      </c>
      <c r="B126" s="214">
        <v>11</v>
      </c>
      <c r="C126" s="215"/>
      <c r="D126" s="172"/>
    </row>
    <row r="127" spans="1:4" ht="15">
      <c r="A127" s="64" t="s">
        <v>19</v>
      </c>
      <c r="B127" s="197">
        <f>SUM(B120:C126)</f>
        <v>745</v>
      </c>
      <c r="C127" s="198"/>
      <c r="D127" s="162">
        <f>SUM(D120:D126)</f>
        <v>0</v>
      </c>
    </row>
    <row r="128" spans="1:4" ht="15">
      <c r="A128" s="82"/>
      <c r="B128" s="93"/>
      <c r="C128" s="94"/>
      <c r="D128" s="89"/>
    </row>
    <row r="129" spans="1:4" ht="30">
      <c r="A129" s="21" t="s">
        <v>175</v>
      </c>
      <c r="B129" s="95"/>
      <c r="C129" s="96"/>
      <c r="D129" s="89"/>
    </row>
    <row r="130" spans="1:4" ht="15">
      <c r="A130" s="22" t="s">
        <v>34</v>
      </c>
      <c r="B130" s="87" t="s">
        <v>215</v>
      </c>
      <c r="C130" s="96"/>
      <c r="D130" s="89"/>
    </row>
    <row r="131" spans="1:4" ht="15">
      <c r="A131" s="22" t="s">
        <v>35</v>
      </c>
      <c r="B131" s="87" t="s">
        <v>215</v>
      </c>
      <c r="C131" s="96"/>
      <c r="D131" s="89"/>
    </row>
    <row r="132" spans="1:4" ht="26.25" thickBot="1">
      <c r="A132" s="97" t="s">
        <v>36</v>
      </c>
      <c r="B132" s="87" t="s">
        <v>215</v>
      </c>
      <c r="C132" s="98"/>
      <c r="D132" s="99"/>
    </row>
    <row r="133" spans="1:4" ht="15.75" thickBot="1">
      <c r="A133" s="34"/>
      <c r="B133" s="35"/>
      <c r="C133" s="35"/>
      <c r="D133" s="36"/>
    </row>
    <row r="134" spans="1:4" ht="15">
      <c r="A134" s="100" t="s">
        <v>37</v>
      </c>
      <c r="B134" s="91"/>
      <c r="C134" s="88"/>
      <c r="D134" s="92"/>
    </row>
    <row r="135" spans="1:4" ht="15">
      <c r="A135" s="21" t="s">
        <v>38</v>
      </c>
      <c r="B135" s="66"/>
      <c r="C135" s="88"/>
      <c r="D135" s="89"/>
    </row>
    <row r="136" spans="1:4" ht="15">
      <c r="A136" s="70" t="s">
        <v>174</v>
      </c>
      <c r="B136" s="101">
        <v>260</v>
      </c>
      <c r="C136" s="96"/>
      <c r="D136" s="196"/>
    </row>
    <row r="137" spans="1:4" ht="15">
      <c r="A137" s="14" t="s">
        <v>39</v>
      </c>
      <c r="B137" s="102"/>
      <c r="C137" s="88"/>
      <c r="D137" s="196"/>
    </row>
    <row r="138" spans="1:4" ht="38.25">
      <c r="A138" s="103" t="s">
        <v>40</v>
      </c>
      <c r="B138" s="104">
        <v>0.12</v>
      </c>
      <c r="C138" s="96"/>
      <c r="D138" s="196"/>
    </row>
    <row r="139" spans="1:4" ht="38.25">
      <c r="A139" s="103" t="s">
        <v>41</v>
      </c>
      <c r="B139" s="104">
        <v>0.13</v>
      </c>
      <c r="C139" s="96"/>
      <c r="D139" s="196"/>
    </row>
    <row r="140" spans="1:4" ht="25.5">
      <c r="A140" s="103" t="s">
        <v>42</v>
      </c>
      <c r="B140" s="104">
        <v>0.05</v>
      </c>
      <c r="C140" s="96"/>
      <c r="D140" s="196"/>
    </row>
    <row r="141" spans="1:4" ht="25.5">
      <c r="A141" s="103" t="s">
        <v>43</v>
      </c>
      <c r="B141" s="104">
        <v>0.4</v>
      </c>
      <c r="C141" s="96"/>
      <c r="D141" s="196"/>
    </row>
    <row r="142" spans="1:4" ht="33.75" customHeight="1">
      <c r="A142" s="103" t="s">
        <v>44</v>
      </c>
      <c r="B142" s="104">
        <v>0.1</v>
      </c>
      <c r="C142" s="96"/>
      <c r="D142" s="89"/>
    </row>
    <row r="143" spans="1:4" ht="15">
      <c r="A143" s="103" t="s">
        <v>45</v>
      </c>
      <c r="B143" s="104">
        <v>0.1</v>
      </c>
      <c r="C143" s="96"/>
      <c r="D143" s="89"/>
    </row>
    <row r="144" spans="1:4" ht="25.5">
      <c r="A144" s="103" t="s">
        <v>46</v>
      </c>
      <c r="B144" s="104">
        <v>0.1</v>
      </c>
      <c r="C144" s="96"/>
      <c r="D144" s="89"/>
    </row>
    <row r="145" spans="1:4" ht="24.75" customHeight="1">
      <c r="A145" s="85" t="s">
        <v>47</v>
      </c>
      <c r="B145" s="167">
        <f>IF(SUM(B138:B144)=100%,SUM(B138:B144),"Must equal 100%")</f>
        <v>0.9999999999999999</v>
      </c>
      <c r="C145" s="96"/>
      <c r="D145" s="196"/>
    </row>
    <row r="146" spans="1:4" ht="15">
      <c r="A146" s="16"/>
      <c r="B146" s="105"/>
      <c r="C146" s="88"/>
      <c r="D146" s="196"/>
    </row>
    <row r="147" spans="1:4" ht="15">
      <c r="A147" s="14" t="s">
        <v>48</v>
      </c>
      <c r="B147" s="106">
        <v>1</v>
      </c>
      <c r="C147" s="96"/>
      <c r="D147" s="196"/>
    </row>
    <row r="148" spans="1:4" ht="15">
      <c r="A148" s="14" t="s">
        <v>49</v>
      </c>
      <c r="B148" s="107">
        <v>0</v>
      </c>
      <c r="C148" s="96"/>
      <c r="D148" s="196"/>
    </row>
    <row r="149" spans="1:4" ht="25.5">
      <c r="A149" s="22" t="s">
        <v>50</v>
      </c>
      <c r="B149" s="108">
        <v>2</v>
      </c>
      <c r="C149" s="96"/>
      <c r="D149" s="196"/>
    </row>
    <row r="150" spans="1:4" ht="25.5">
      <c r="A150" s="14" t="s">
        <v>51</v>
      </c>
      <c r="B150" s="108">
        <v>0</v>
      </c>
      <c r="C150" s="96"/>
      <c r="D150" s="196"/>
    </row>
    <row r="151" spans="1:4" ht="25.5">
      <c r="A151" s="22" t="s">
        <v>52</v>
      </c>
      <c r="B151" s="108">
        <v>0</v>
      </c>
      <c r="C151" s="96"/>
      <c r="D151" s="89"/>
    </row>
    <row r="152" spans="1:4" ht="25.5">
      <c r="A152" s="14" t="s">
        <v>53</v>
      </c>
      <c r="B152" s="108">
        <v>0</v>
      </c>
      <c r="C152" s="96"/>
      <c r="D152" s="89"/>
    </row>
    <row r="153" spans="1:4" ht="15">
      <c r="A153" s="14" t="s">
        <v>54</v>
      </c>
      <c r="B153" s="106">
        <v>4</v>
      </c>
      <c r="C153" s="96"/>
      <c r="D153" s="89"/>
    </row>
    <row r="154" spans="1:4" ht="15">
      <c r="A154" s="14" t="s">
        <v>55</v>
      </c>
      <c r="B154" s="107">
        <v>0</v>
      </c>
      <c r="C154" s="96"/>
      <c r="D154" s="89"/>
    </row>
    <row r="155" spans="1:4" ht="15.75" thickBot="1">
      <c r="A155" s="16"/>
      <c r="B155" s="109"/>
      <c r="C155" s="88"/>
      <c r="D155" s="89"/>
    </row>
    <row r="156" spans="1:4" ht="15">
      <c r="A156" s="110" t="s">
        <v>56</v>
      </c>
      <c r="B156" s="109"/>
      <c r="C156" s="88"/>
      <c r="D156" s="89"/>
    </row>
    <row r="157" spans="1:4" ht="15">
      <c r="A157" s="21" t="s">
        <v>57</v>
      </c>
      <c r="B157" s="66"/>
      <c r="C157" s="88"/>
      <c r="D157" s="89"/>
    </row>
    <row r="158" spans="1:4" ht="25.5">
      <c r="A158" s="70" t="s">
        <v>58</v>
      </c>
      <c r="B158" s="87" t="s">
        <v>215</v>
      </c>
      <c r="C158" s="96"/>
      <c r="D158" s="196"/>
    </row>
    <row r="159" spans="1:4" ht="15">
      <c r="A159" s="14" t="s">
        <v>59</v>
      </c>
      <c r="B159" s="87" t="s">
        <v>215</v>
      </c>
      <c r="C159" s="96"/>
      <c r="D159" s="196"/>
    </row>
    <row r="160" spans="1:4" ht="25.5">
      <c r="A160" s="29" t="s">
        <v>60</v>
      </c>
      <c r="B160" s="111" t="s">
        <v>217</v>
      </c>
      <c r="C160" s="88"/>
      <c r="D160" s="89"/>
    </row>
    <row r="161" spans="1:4" ht="15">
      <c r="A161" s="16"/>
      <c r="B161" s="112"/>
      <c r="C161" s="113"/>
      <c r="D161" s="114"/>
    </row>
    <row r="162" spans="1:4" ht="15">
      <c r="A162" s="21" t="s">
        <v>61</v>
      </c>
      <c r="B162" s="66"/>
      <c r="C162" s="88"/>
      <c r="D162" s="194"/>
    </row>
    <row r="163" spans="1:4" ht="25.5">
      <c r="A163" s="116" t="s">
        <v>62</v>
      </c>
      <c r="B163" s="87" t="s">
        <v>215</v>
      </c>
      <c r="C163" s="96"/>
      <c r="D163" s="194"/>
    </row>
    <row r="164" spans="1:4" ht="38.25">
      <c r="A164" s="117" t="s">
        <v>63</v>
      </c>
      <c r="B164" s="87" t="s">
        <v>215</v>
      </c>
      <c r="C164" s="96"/>
      <c r="D164" s="115"/>
    </row>
    <row r="165" spans="1:4" ht="15">
      <c r="A165" s="118" t="s">
        <v>109</v>
      </c>
      <c r="B165" s="88"/>
      <c r="C165" s="88"/>
      <c r="D165" s="115"/>
    </row>
    <row r="166" spans="1:4" ht="39" thickBot="1">
      <c r="A166" s="119" t="s">
        <v>110</v>
      </c>
      <c r="B166" s="88"/>
      <c r="C166" s="88"/>
      <c r="D166" s="115"/>
    </row>
    <row r="167" spans="1:4" ht="15">
      <c r="A167" s="120" t="s">
        <v>111</v>
      </c>
      <c r="B167" s="87" t="s">
        <v>215</v>
      </c>
      <c r="C167" s="88"/>
      <c r="D167" s="115"/>
    </row>
    <row r="168" spans="1:4" ht="15">
      <c r="A168" s="121" t="s">
        <v>112</v>
      </c>
      <c r="B168" s="87" t="s">
        <v>218</v>
      </c>
      <c r="C168" s="88"/>
      <c r="D168" s="115"/>
    </row>
    <row r="169" spans="1:4" ht="15">
      <c r="A169" s="121" t="s">
        <v>113</v>
      </c>
      <c r="B169" s="87" t="s">
        <v>215</v>
      </c>
      <c r="C169" s="88"/>
      <c r="D169" s="115"/>
    </row>
    <row r="170" spans="1:4" ht="15">
      <c r="A170" s="121" t="s">
        <v>114</v>
      </c>
      <c r="B170" s="87" t="s">
        <v>215</v>
      </c>
      <c r="C170" s="88"/>
      <c r="D170" s="115"/>
    </row>
    <row r="171" spans="1:4" ht="15">
      <c r="A171" s="122" t="s">
        <v>115</v>
      </c>
      <c r="B171" s="87" t="s">
        <v>215</v>
      </c>
      <c r="C171" s="88"/>
      <c r="D171" s="115"/>
    </row>
    <row r="172" spans="1:4" ht="15">
      <c r="A172" s="122" t="s">
        <v>116</v>
      </c>
      <c r="B172" s="87" t="s">
        <v>215</v>
      </c>
      <c r="C172" s="88"/>
      <c r="D172" s="115"/>
    </row>
    <row r="173" spans="1:4" ht="15">
      <c r="A173" s="122" t="s">
        <v>117</v>
      </c>
      <c r="B173" s="87" t="s">
        <v>215</v>
      </c>
      <c r="C173" s="88"/>
      <c r="D173" s="115"/>
    </row>
    <row r="174" spans="1:4" ht="15">
      <c r="A174" s="122" t="s">
        <v>118</v>
      </c>
      <c r="B174" s="87" t="s">
        <v>215</v>
      </c>
      <c r="C174" s="88"/>
      <c r="D174" s="115"/>
    </row>
    <row r="175" spans="1:4" ht="15.75" thickBot="1">
      <c r="A175" s="123" t="s">
        <v>119</v>
      </c>
      <c r="B175" s="87" t="s">
        <v>215</v>
      </c>
      <c r="C175" s="88"/>
      <c r="D175" s="115"/>
    </row>
    <row r="176" spans="1:4" ht="15.75" thickBot="1">
      <c r="A176" s="34"/>
      <c r="B176" s="35"/>
      <c r="C176" s="35"/>
      <c r="D176" s="36"/>
    </row>
    <row r="177" spans="1:4" ht="15">
      <c r="A177" s="37" t="s">
        <v>64</v>
      </c>
      <c r="B177" s="124"/>
      <c r="C177" s="88"/>
      <c r="D177" s="195"/>
    </row>
    <row r="178" spans="1:4" ht="25.5">
      <c r="A178" s="63" t="s">
        <v>65</v>
      </c>
      <c r="B178" s="125" t="s">
        <v>66</v>
      </c>
      <c r="C178" s="126" t="s">
        <v>5</v>
      </c>
      <c r="D178" s="196"/>
    </row>
    <row r="179" spans="1:4" ht="25.5">
      <c r="A179" s="70" t="s">
        <v>209</v>
      </c>
      <c r="B179" s="143"/>
      <c r="C179" s="88"/>
      <c r="D179" s="196"/>
    </row>
    <row r="180" spans="1:4" ht="15">
      <c r="A180" s="122" t="s">
        <v>201</v>
      </c>
      <c r="B180" s="128"/>
      <c r="C180" s="163">
        <f aca="true" t="shared" si="0" ref="C180:C187">IF(B180&lt;1,0,SUM(B180/B$188))</f>
        <v>0</v>
      </c>
      <c r="D180" s="196"/>
    </row>
    <row r="181" spans="1:4" ht="15">
      <c r="A181" s="121" t="s">
        <v>202</v>
      </c>
      <c r="B181" s="128"/>
      <c r="C181" s="163">
        <f t="shared" si="0"/>
        <v>0</v>
      </c>
      <c r="D181" s="196"/>
    </row>
    <row r="182" spans="1:4" ht="15">
      <c r="A182" s="121" t="s">
        <v>207</v>
      </c>
      <c r="B182" s="128"/>
      <c r="C182" s="163">
        <f t="shared" si="0"/>
        <v>0</v>
      </c>
      <c r="D182" s="196"/>
    </row>
    <row r="183" spans="1:4" ht="15">
      <c r="A183" s="121" t="s">
        <v>206</v>
      </c>
      <c r="B183" s="128"/>
      <c r="C183" s="163">
        <f t="shared" si="0"/>
        <v>0</v>
      </c>
      <c r="D183" s="196"/>
    </row>
    <row r="184" spans="1:4" ht="15">
      <c r="A184" s="121" t="s">
        <v>205</v>
      </c>
      <c r="B184" s="128"/>
      <c r="C184" s="163">
        <f t="shared" si="0"/>
        <v>0</v>
      </c>
      <c r="D184" s="196"/>
    </row>
    <row r="185" spans="1:4" ht="15">
      <c r="A185" s="121" t="s">
        <v>204</v>
      </c>
      <c r="B185" s="128"/>
      <c r="C185" s="163">
        <f t="shared" si="0"/>
        <v>0</v>
      </c>
      <c r="D185" s="196"/>
    </row>
    <row r="186" spans="1:4" ht="15">
      <c r="A186" s="121" t="s">
        <v>203</v>
      </c>
      <c r="B186" s="128">
        <v>4</v>
      </c>
      <c r="C186" s="163">
        <f t="shared" si="0"/>
        <v>1</v>
      </c>
      <c r="D186" s="196"/>
    </row>
    <row r="187" spans="1:4" ht="15">
      <c r="A187" s="14" t="s">
        <v>208</v>
      </c>
      <c r="B187" s="128"/>
      <c r="C187" s="163">
        <f t="shared" si="0"/>
        <v>0</v>
      </c>
      <c r="D187" s="196"/>
    </row>
    <row r="188" spans="1:4" ht="15">
      <c r="A188" s="85" t="s">
        <v>19</v>
      </c>
      <c r="B188" s="188">
        <f>SUM(B179:B187)</f>
        <v>4</v>
      </c>
      <c r="C188" s="189">
        <f>SUM(C179:C187)</f>
        <v>1</v>
      </c>
      <c r="D188" s="129"/>
    </row>
    <row r="189" spans="1:4" ht="15">
      <c r="A189" s="82"/>
      <c r="B189" s="93"/>
      <c r="C189" s="94"/>
      <c r="D189" s="196"/>
    </row>
    <row r="190" spans="1:4" ht="15">
      <c r="A190" s="63" t="s">
        <v>67</v>
      </c>
      <c r="B190" s="66"/>
      <c r="C190" s="113"/>
      <c r="D190" s="196"/>
    </row>
    <row r="191" spans="1:4" ht="15">
      <c r="A191" s="174" t="s">
        <v>160</v>
      </c>
      <c r="B191" s="131">
        <v>1</v>
      </c>
      <c r="C191" s="132"/>
      <c r="D191" s="196"/>
    </row>
    <row r="192" spans="1:4" ht="15">
      <c r="A192" s="14" t="s">
        <v>140</v>
      </c>
      <c r="B192" s="131">
        <v>1</v>
      </c>
      <c r="C192" s="132"/>
      <c r="D192" s="196"/>
    </row>
    <row r="193" spans="1:4" ht="15">
      <c r="A193" s="14" t="s">
        <v>98</v>
      </c>
      <c r="B193" s="131">
        <v>1</v>
      </c>
      <c r="C193" s="132"/>
      <c r="D193" s="196"/>
    </row>
    <row r="194" spans="1:4" ht="15">
      <c r="A194" s="130" t="s">
        <v>99</v>
      </c>
      <c r="B194" s="131">
        <v>0.44</v>
      </c>
      <c r="C194" s="144"/>
      <c r="D194" s="196"/>
    </row>
    <row r="195" spans="1:4" ht="15">
      <c r="A195" s="174" t="s">
        <v>161</v>
      </c>
      <c r="B195" s="177">
        <v>1</v>
      </c>
      <c r="C195" s="144"/>
      <c r="D195" s="89"/>
    </row>
    <row r="196" spans="1:4" ht="15">
      <c r="A196" s="175" t="s">
        <v>167</v>
      </c>
      <c r="B196" s="178">
        <v>0.25</v>
      </c>
      <c r="C196" s="144"/>
      <c r="D196" s="89"/>
    </row>
    <row r="197" spans="1:4" ht="15.75" thickBot="1">
      <c r="A197" s="176" t="s">
        <v>168</v>
      </c>
      <c r="B197" s="179">
        <v>0.25</v>
      </c>
      <c r="C197" s="144"/>
      <c r="D197" s="89"/>
    </row>
    <row r="198" spans="1:4" ht="15.75" thickBot="1">
      <c r="A198" s="34"/>
      <c r="B198" s="35"/>
      <c r="C198" s="35"/>
      <c r="D198" s="36"/>
    </row>
    <row r="199" spans="1:4" ht="15">
      <c r="A199" s="65" t="s">
        <v>68</v>
      </c>
      <c r="B199" s="133"/>
      <c r="C199" s="134"/>
      <c r="D199" s="135"/>
    </row>
    <row r="200" spans="1:4" ht="15">
      <c r="A200" s="22" t="s">
        <v>170</v>
      </c>
      <c r="B200" s="136">
        <v>3</v>
      </c>
      <c r="C200" s="132"/>
      <c r="D200" s="9"/>
    </row>
    <row r="201" spans="1:4" ht="15">
      <c r="A201" s="137" t="s">
        <v>171</v>
      </c>
      <c r="B201" s="136">
        <v>1</v>
      </c>
      <c r="C201" s="132"/>
      <c r="D201" s="9"/>
    </row>
    <row r="202" spans="1:4" ht="15">
      <c r="A202" s="22" t="s">
        <v>172</v>
      </c>
      <c r="B202" s="164">
        <f>SUM(B203:B204)</f>
        <v>0</v>
      </c>
      <c r="C202" s="132"/>
      <c r="D202" s="9"/>
    </row>
    <row r="203" spans="1:4" ht="15">
      <c r="A203" s="191" t="s">
        <v>69</v>
      </c>
      <c r="B203" s="136">
        <v>0</v>
      </c>
      <c r="C203" s="132"/>
      <c r="D203" s="9"/>
    </row>
    <row r="204" spans="1:4" ht="15.75" thickBot="1">
      <c r="A204" s="192" t="s">
        <v>70</v>
      </c>
      <c r="B204" s="138">
        <v>0</v>
      </c>
      <c r="C204" s="132"/>
      <c r="D204" s="9"/>
    </row>
    <row r="205" spans="1:4" ht="15.75" thickBot="1">
      <c r="A205" s="34"/>
      <c r="B205" s="35"/>
      <c r="C205" s="35"/>
      <c r="D205" s="36"/>
    </row>
    <row r="206" spans="1:4" ht="15">
      <c r="A206" s="65" t="s">
        <v>71</v>
      </c>
      <c r="B206" s="133"/>
      <c r="C206" s="134"/>
      <c r="D206" s="9"/>
    </row>
    <row r="207" spans="1:4" ht="15">
      <c r="A207" s="14" t="s">
        <v>72</v>
      </c>
      <c r="B207" s="165">
        <f>SUM(B208:B209)</f>
        <v>120</v>
      </c>
      <c r="C207" s="132"/>
      <c r="D207" s="9"/>
    </row>
    <row r="208" spans="1:4" ht="15">
      <c r="A208" s="103" t="s">
        <v>210</v>
      </c>
      <c r="B208" s="136">
        <v>112</v>
      </c>
      <c r="C208" s="132"/>
      <c r="D208" s="9"/>
    </row>
    <row r="209" spans="1:4" ht="15">
      <c r="A209" s="103" t="s">
        <v>211</v>
      </c>
      <c r="B209" s="136">
        <v>8</v>
      </c>
      <c r="C209" s="132"/>
      <c r="D209" s="9"/>
    </row>
    <row r="210" spans="1:4" ht="15">
      <c r="A210" s="22" t="s">
        <v>73</v>
      </c>
      <c r="B210" s="136">
        <v>0</v>
      </c>
      <c r="C210" s="132"/>
      <c r="D210" s="9"/>
    </row>
    <row r="211" spans="1:4" ht="15">
      <c r="A211" s="22" t="s">
        <v>74</v>
      </c>
      <c r="B211" s="165">
        <f>SUM(B212:B213)</f>
        <v>6</v>
      </c>
      <c r="C211" s="132"/>
      <c r="D211" s="9"/>
    </row>
    <row r="212" spans="1:4" ht="15">
      <c r="A212" s="190" t="s">
        <v>212</v>
      </c>
      <c r="B212" s="136">
        <v>5</v>
      </c>
      <c r="C212" s="132"/>
      <c r="D212" s="9"/>
    </row>
    <row r="213" spans="1:4" ht="15">
      <c r="A213" s="190" t="s">
        <v>213</v>
      </c>
      <c r="B213" s="136">
        <v>1</v>
      </c>
      <c r="C213" s="132"/>
      <c r="D213" s="9"/>
    </row>
    <row r="214" spans="1:4" ht="15">
      <c r="A214" s="22" t="s">
        <v>75</v>
      </c>
      <c r="B214" s="136">
        <v>10</v>
      </c>
      <c r="C214" s="132"/>
      <c r="D214" s="9"/>
    </row>
    <row r="215" spans="1:4" ht="15">
      <c r="A215" s="22" t="s">
        <v>76</v>
      </c>
      <c r="B215" s="136">
        <v>112</v>
      </c>
      <c r="C215" s="132"/>
      <c r="D215" s="9"/>
    </row>
    <row r="216" spans="1:4" ht="15.75" thickBot="1">
      <c r="A216" s="139" t="s">
        <v>77</v>
      </c>
      <c r="B216" s="138">
        <v>70</v>
      </c>
      <c r="C216" s="140"/>
      <c r="D216" s="9"/>
    </row>
    <row r="217" spans="1:4" ht="15.75" thickBot="1">
      <c r="A217" s="34"/>
      <c r="B217" s="141"/>
      <c r="C217" s="35"/>
      <c r="D217" s="36"/>
    </row>
    <row r="218" spans="1:4" ht="30">
      <c r="A218" s="37" t="s">
        <v>120</v>
      </c>
      <c r="B218" s="142"/>
      <c r="C218" s="134"/>
      <c r="D218" s="195"/>
    </row>
    <row r="219" spans="1:4" ht="15">
      <c r="A219" s="63" t="s">
        <v>121</v>
      </c>
      <c r="B219" s="143"/>
      <c r="C219" s="144"/>
      <c r="D219" s="196"/>
    </row>
    <row r="220" spans="1:4" ht="15">
      <c r="A220" s="70" t="s">
        <v>122</v>
      </c>
      <c r="B220" s="151">
        <v>0</v>
      </c>
      <c r="C220" s="132"/>
      <c r="D220" s="196"/>
    </row>
    <row r="221" spans="1:4" ht="15">
      <c r="A221" s="14" t="s">
        <v>123</v>
      </c>
      <c r="B221" s="218" t="s">
        <v>219</v>
      </c>
      <c r="C221" s="219"/>
      <c r="D221" s="196"/>
    </row>
    <row r="222" spans="1:4" ht="15">
      <c r="A222" s="22" t="s">
        <v>124</v>
      </c>
      <c r="B222" s="127"/>
      <c r="C222" s="132"/>
      <c r="D222" s="196"/>
    </row>
    <row r="223" spans="1:4" ht="15">
      <c r="A223" s="145" t="s">
        <v>125</v>
      </c>
      <c r="B223" s="87" t="s">
        <v>215</v>
      </c>
      <c r="C223" s="132"/>
      <c r="D223" s="196"/>
    </row>
    <row r="224" spans="1:4" ht="15">
      <c r="A224" s="145" t="s">
        <v>126</v>
      </c>
      <c r="B224" s="87" t="s">
        <v>215</v>
      </c>
      <c r="C224" s="132"/>
      <c r="D224" s="89"/>
    </row>
    <row r="225" spans="1:4" ht="15">
      <c r="A225" s="146" t="s">
        <v>127</v>
      </c>
      <c r="B225" s="87" t="s">
        <v>215</v>
      </c>
      <c r="C225" s="132"/>
      <c r="D225" s="89"/>
    </row>
    <row r="226" spans="1:4" ht="15">
      <c r="A226" s="82"/>
      <c r="B226" s="93"/>
      <c r="C226" s="144"/>
      <c r="D226" s="196"/>
    </row>
    <row r="227" spans="1:4" ht="15">
      <c r="A227" s="63" t="s">
        <v>128</v>
      </c>
      <c r="B227" s="112"/>
      <c r="C227" s="144"/>
      <c r="D227" s="196"/>
    </row>
    <row r="228" spans="1:4" ht="25.5">
      <c r="A228" s="59" t="s">
        <v>129</v>
      </c>
      <c r="B228" s="216" t="s">
        <v>220</v>
      </c>
      <c r="C228" s="217"/>
      <c r="D228" s="196"/>
    </row>
    <row r="229" spans="1:4" ht="25.5">
      <c r="A229" s="59" t="s">
        <v>130</v>
      </c>
      <c r="B229" s="216" t="s">
        <v>220</v>
      </c>
      <c r="C229" s="217"/>
      <c r="D229" s="196"/>
    </row>
    <row r="230" spans="1:4" ht="15">
      <c r="A230" s="59" t="s">
        <v>131</v>
      </c>
      <c r="B230" s="87" t="s">
        <v>215</v>
      </c>
      <c r="C230" s="132"/>
      <c r="D230" s="196"/>
    </row>
    <row r="231" spans="1:4" ht="15">
      <c r="A231" s="82"/>
      <c r="B231" s="93"/>
      <c r="C231" s="144"/>
      <c r="D231" s="196"/>
    </row>
    <row r="232" spans="1:4" ht="15">
      <c r="A232" s="63" t="s">
        <v>132</v>
      </c>
      <c r="B232" s="66"/>
      <c r="C232" s="113"/>
      <c r="D232" s="114"/>
    </row>
    <row r="233" spans="1:4" ht="25.5">
      <c r="A233" s="59" t="s">
        <v>133</v>
      </c>
      <c r="B233" s="147" t="s">
        <v>215</v>
      </c>
      <c r="C233" s="144"/>
      <c r="D233" s="196"/>
    </row>
    <row r="234" spans="1:4" ht="25.5">
      <c r="A234" s="59" t="s">
        <v>134</v>
      </c>
      <c r="B234" s="143"/>
      <c r="C234" s="144"/>
      <c r="D234" s="196"/>
    </row>
    <row r="235" spans="1:4" ht="15">
      <c r="A235" s="193" t="s">
        <v>196</v>
      </c>
      <c r="B235" s="87" t="s">
        <v>215</v>
      </c>
      <c r="C235" s="144"/>
      <c r="D235" s="89"/>
    </row>
    <row r="236" spans="1:4" ht="15">
      <c r="A236" s="182" t="s">
        <v>198</v>
      </c>
      <c r="B236" s="87" t="s">
        <v>215</v>
      </c>
      <c r="C236" s="144"/>
      <c r="D236" s="89"/>
    </row>
    <row r="237" spans="1:4" ht="15">
      <c r="A237" s="183" t="s">
        <v>197</v>
      </c>
      <c r="B237" s="87" t="s">
        <v>215</v>
      </c>
      <c r="C237" s="144"/>
      <c r="D237" s="89"/>
    </row>
    <row r="238" spans="1:4" ht="15">
      <c r="A238" s="183" t="s">
        <v>135</v>
      </c>
      <c r="B238" s="87" t="s">
        <v>215</v>
      </c>
      <c r="C238" s="144"/>
      <c r="D238" s="89"/>
    </row>
    <row r="239" spans="1:4" ht="15">
      <c r="A239" s="120" t="s">
        <v>180</v>
      </c>
      <c r="B239" s="87" t="s">
        <v>215</v>
      </c>
      <c r="C239" s="113"/>
      <c r="D239" s="114"/>
    </row>
    <row r="240" spans="1:4" ht="15">
      <c r="A240" s="121" t="s">
        <v>177</v>
      </c>
      <c r="B240" s="87" t="s">
        <v>215</v>
      </c>
      <c r="C240" s="144"/>
      <c r="D240" s="196"/>
    </row>
    <row r="241" spans="1:4" ht="15">
      <c r="A241" s="121" t="s">
        <v>176</v>
      </c>
      <c r="B241" s="87" t="s">
        <v>215</v>
      </c>
      <c r="C241" s="144"/>
      <c r="D241" s="196"/>
    </row>
    <row r="242" spans="1:4" ht="15">
      <c r="A242" s="121" t="s">
        <v>178</v>
      </c>
      <c r="B242" s="87" t="s">
        <v>215</v>
      </c>
      <c r="C242" s="113"/>
      <c r="D242" s="114"/>
    </row>
    <row r="243" spans="1:4" ht="15">
      <c r="A243" s="121" t="s">
        <v>179</v>
      </c>
      <c r="B243" s="87" t="s">
        <v>215</v>
      </c>
      <c r="C243" s="113"/>
      <c r="D243" s="114"/>
    </row>
    <row r="244" spans="1:4" ht="15.75" thickBot="1">
      <c r="A244" s="122" t="s">
        <v>136</v>
      </c>
      <c r="B244" s="87" t="s">
        <v>215</v>
      </c>
      <c r="C244" s="144"/>
      <c r="D244" s="89"/>
    </row>
    <row r="245" spans="1:4" ht="15.75" thickBot="1">
      <c r="A245" s="34"/>
      <c r="B245" s="141"/>
      <c r="C245" s="35"/>
      <c r="D245" s="36"/>
    </row>
    <row r="246" spans="1:4" ht="15">
      <c r="A246" s="37" t="s">
        <v>137</v>
      </c>
      <c r="B246" s="142"/>
      <c r="C246" s="134"/>
      <c r="D246" s="195"/>
    </row>
    <row r="247" spans="1:4" ht="15">
      <c r="A247" s="63" t="s">
        <v>138</v>
      </c>
      <c r="B247" s="143"/>
      <c r="C247" s="144"/>
      <c r="D247" s="196"/>
    </row>
    <row r="248" spans="1:4" ht="25.5">
      <c r="A248" s="70" t="s">
        <v>181</v>
      </c>
      <c r="B248" s="165">
        <f>SUM(B249:B251)</f>
        <v>98</v>
      </c>
      <c r="C248" s="132"/>
      <c r="D248" s="196"/>
    </row>
    <row r="249" spans="1:4" ht="15">
      <c r="A249" s="181" t="s">
        <v>186</v>
      </c>
      <c r="B249" s="148">
        <v>0</v>
      </c>
      <c r="C249" s="132"/>
      <c r="D249" s="196"/>
    </row>
    <row r="250" spans="1:4" ht="15">
      <c r="A250" s="181" t="s">
        <v>187</v>
      </c>
      <c r="B250" s="148">
        <v>0</v>
      </c>
      <c r="C250" s="132"/>
      <c r="D250" s="196"/>
    </row>
    <row r="251" spans="1:4" ht="15">
      <c r="A251" s="181" t="s">
        <v>199</v>
      </c>
      <c r="B251" s="148">
        <v>98</v>
      </c>
      <c r="C251" s="132"/>
      <c r="D251" s="196"/>
    </row>
    <row r="252" spans="1:4" ht="25.5">
      <c r="A252" s="22" t="s">
        <v>182</v>
      </c>
      <c r="B252" s="148">
        <v>33</v>
      </c>
      <c r="C252" s="132"/>
      <c r="D252" s="196"/>
    </row>
    <row r="253" spans="1:4" ht="25.5">
      <c r="A253" s="70" t="s">
        <v>183</v>
      </c>
      <c r="B253" s="165">
        <f>SUM(B254:B256)</f>
        <v>95</v>
      </c>
      <c r="C253" s="132"/>
      <c r="D253" s="196"/>
    </row>
    <row r="254" spans="1:4" ht="15">
      <c r="A254" s="181" t="s">
        <v>186</v>
      </c>
      <c r="B254" s="148">
        <v>0</v>
      </c>
      <c r="C254" s="132"/>
      <c r="D254" s="196"/>
    </row>
    <row r="255" spans="1:4" ht="15">
      <c r="A255" s="181" t="s">
        <v>187</v>
      </c>
      <c r="B255" s="148">
        <v>0</v>
      </c>
      <c r="C255" s="132"/>
      <c r="D255" s="196"/>
    </row>
    <row r="256" spans="1:4" ht="15">
      <c r="A256" s="181" t="s">
        <v>199</v>
      </c>
      <c r="B256" s="148">
        <v>95</v>
      </c>
      <c r="C256" s="132"/>
      <c r="D256" s="196"/>
    </row>
    <row r="257" spans="1:4" ht="25.5">
      <c r="A257" s="22" t="s">
        <v>184</v>
      </c>
      <c r="B257" s="148">
        <v>27</v>
      </c>
      <c r="C257" s="132"/>
      <c r="D257" s="196"/>
    </row>
    <row r="258" spans="1:4" ht="15">
      <c r="A258" s="70" t="s">
        <v>141</v>
      </c>
      <c r="B258" s="148">
        <v>96</v>
      </c>
      <c r="C258" s="132"/>
      <c r="D258" s="196"/>
    </row>
    <row r="259" spans="1:4" ht="15">
      <c r="A259" s="70" t="s">
        <v>142</v>
      </c>
      <c r="B259" s="148">
        <v>20</v>
      </c>
      <c r="C259" s="132"/>
      <c r="D259" s="196"/>
    </row>
    <row r="260" spans="1:4" ht="15">
      <c r="A260" s="70" t="s">
        <v>143</v>
      </c>
      <c r="B260" s="148">
        <v>4</v>
      </c>
      <c r="C260" s="132"/>
      <c r="D260" s="196"/>
    </row>
    <row r="261" spans="1:4" ht="15">
      <c r="A261" s="70" t="s">
        <v>144</v>
      </c>
      <c r="B261" s="148">
        <v>0</v>
      </c>
      <c r="C261" s="132"/>
      <c r="D261" s="196"/>
    </row>
    <row r="262" spans="1:4" ht="25.5">
      <c r="A262" s="70" t="s">
        <v>145</v>
      </c>
      <c r="B262" s="148">
        <v>14</v>
      </c>
      <c r="C262" s="132"/>
      <c r="D262" s="196"/>
    </row>
    <row r="263" spans="1:4" ht="26.25" thickBot="1">
      <c r="A263" s="70" t="s">
        <v>146</v>
      </c>
      <c r="B263" s="148">
        <v>0</v>
      </c>
      <c r="C263" s="132"/>
      <c r="D263" s="196"/>
    </row>
    <row r="264" spans="1:4" ht="15.75" thickBot="1">
      <c r="A264" s="34"/>
      <c r="B264" s="35"/>
      <c r="C264" s="35"/>
      <c r="D264" s="36"/>
    </row>
    <row r="268" ht="15"/>
    <row r="269" ht="15"/>
    <row r="270" ht="15"/>
    <row r="271" ht="15"/>
    <row r="272" ht="15"/>
    <row r="273" ht="15"/>
    <row r="274" ht="15"/>
    <row r="275" ht="15"/>
    <row r="276" ht="15"/>
    <row r="277" ht="15"/>
    <row r="278" ht="15"/>
    <row r="279" ht="15"/>
    <row r="280" ht="15"/>
  </sheetData>
  <sheetProtection/>
  <mergeCells count="48">
    <mergeCell ref="B122:C122"/>
    <mergeCell ref="B121:C121"/>
    <mergeCell ref="B123:C123"/>
    <mergeCell ref="B118:C118"/>
    <mergeCell ref="B126:C126"/>
    <mergeCell ref="D260:D261"/>
    <mergeCell ref="D226:D227"/>
    <mergeCell ref="D228:D229"/>
    <mergeCell ref="D230:D231"/>
    <mergeCell ref="D233:D234"/>
    <mergeCell ref="D262:D263"/>
    <mergeCell ref="B228:C228"/>
    <mergeCell ref="B229:C229"/>
    <mergeCell ref="B221:C221"/>
    <mergeCell ref="D240:D241"/>
    <mergeCell ref="D246:D247"/>
    <mergeCell ref="D248:D252"/>
    <mergeCell ref="D253:D257"/>
    <mergeCell ref="D258:D259"/>
    <mergeCell ref="D222:D223"/>
    <mergeCell ref="A1:D1"/>
    <mergeCell ref="B2:D2"/>
    <mergeCell ref="B3:D3"/>
    <mergeCell ref="B116:C116"/>
    <mergeCell ref="D218:D219"/>
    <mergeCell ref="D220:D221"/>
    <mergeCell ref="B119:C119"/>
    <mergeCell ref="B124:C124"/>
    <mergeCell ref="B4:D4"/>
    <mergeCell ref="B125:C125"/>
    <mergeCell ref="D193:D194"/>
    <mergeCell ref="D179:D180"/>
    <mergeCell ref="D181:D187"/>
    <mergeCell ref="D189:D190"/>
    <mergeCell ref="D191:D192"/>
    <mergeCell ref="B5:D5"/>
    <mergeCell ref="B12:C12"/>
    <mergeCell ref="B95:C95"/>
    <mergeCell ref="D145:D146"/>
    <mergeCell ref="D147:D148"/>
    <mergeCell ref="D162:D163"/>
    <mergeCell ref="D177:D178"/>
    <mergeCell ref="D158:D159"/>
    <mergeCell ref="B127:C127"/>
    <mergeCell ref="D136:D137"/>
    <mergeCell ref="D138:D139"/>
    <mergeCell ref="D140:D141"/>
    <mergeCell ref="D149:D150"/>
  </mergeCells>
  <dataValidations count="6">
    <dataValidation type="list" allowBlank="1" showInputMessage="1" showErrorMessage="1" sqref="B167:B175 B223:B225 B230 B115 B158:B159 B130:B132 B163:B164 B235:B244">
      <formula1>"Yes, No"</formula1>
    </dataValidation>
    <dataValidation type="list" allowBlank="1" showInputMessage="1" showErrorMessage="1" sqref="B228:C229">
      <formula1>"Strictly prohibited, Encouraged and supported, No position"</formula1>
    </dataValidation>
    <dataValidation type="list" allowBlank="1" showInputMessage="1" showErrorMessage="1" sqref="B221:C221">
      <formula1>"Not Applicable, Daily, Weekly, Monthly, Less Than a Month"</formula1>
    </dataValidation>
    <dataValidation type="list" allowBlank="1" showInputMessage="1" showErrorMessage="1" sqref="B160">
      <formula1>"N/A, Preschool, Kindergarten, 1st, 2nd, 3rd, 4th, 5th, 6th, 7th, 8th, 9th, 10th, 11th, 12th"</formula1>
    </dataValidation>
    <dataValidation type="list" allowBlank="1" showInputMessage="1" showErrorMessage="1" sqref="B116:C116">
      <formula1>"None adopted (0%), Minimum (1%- 5%), Partial (&lt; 50%), Significant (&gt;50%)"</formula1>
    </dataValidation>
    <dataValidation operator="equal" allowBlank="1" showInputMessage="1" showErrorMessage="1" sqref="B32"/>
  </dataValidations>
  <printOptions/>
  <pageMargins left="0.2" right="0.2" top="0.5" bottom="0.5" header="0.3" footer="0.3"/>
  <pageSetup fitToHeight="0" fitToWidth="1" horizontalDpi="600" verticalDpi="600" orientation="portrait" scale="78"/>
  <headerFooter alignWithMargins="0">
    <oddFooter>&amp;L&amp;"Arial,Bold"&amp;11Office of Education Technology&amp;C&amp;"Arial,Bold"&amp;11Page: &amp;P of &amp;N&amp;R&amp;"Arial,Bold"&amp;11&amp;D &amp;T</oddFooter>
  </headerFooter>
  <ignoredErrors>
    <ignoredError sqref="B248"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KDE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Patririck Black</dc:creator>
  <cp:keywords/>
  <dc:description/>
  <cp:lastModifiedBy>Greg Payne</cp:lastModifiedBy>
  <cp:lastPrinted>2011-09-15T13:41:22Z</cp:lastPrinted>
  <dcterms:created xsi:type="dcterms:W3CDTF">2009-01-15T15:23:42Z</dcterms:created>
  <dcterms:modified xsi:type="dcterms:W3CDTF">2011-11-30T16:05:26Z</dcterms:modified>
  <cp:category/>
  <cp:version/>
  <cp:contentType/>
  <cp:contentStatus/>
</cp:coreProperties>
</file>